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bstfeld\Dropbox\Obstfeld Irwin Korea\"/>
    </mc:Choice>
  </mc:AlternateContent>
  <bookViews>
    <workbookView xWindow="0" yWindow="0" windowWidth="19200" windowHeight="6450" tabRatio="850" activeTab="1"/>
  </bookViews>
  <sheets>
    <sheet name="US-Tradable-VA_QI" sheetId="48" r:id="rId1"/>
    <sheet name="US-Tradable-LP_I" sheetId="51" r:id="rId2"/>
    <sheet name="US-Tradable-TFPva_I" sheetId="52" r:id="rId3"/>
    <sheet name="US-Nontradable-VA_QI" sheetId="49" r:id="rId4"/>
    <sheet name="US-Nontradable-LP_I" sheetId="53" r:id="rId5"/>
    <sheet name="US-Nontradable-TFPva_I" sheetId="54" r:id="rId6"/>
    <sheet name="Weights" sheetId="50" r:id="rId7"/>
  </sheets>
  <definedNames>
    <definedName name="CAP_GFCF">#REF!</definedName>
    <definedName name="CAP_QI">#REF!</definedName>
    <definedName name="CAPIT_QI">#REF!</definedName>
    <definedName name="CAPNIT_QI">#REF!</definedName>
    <definedName name="VAConH">#REF!</definedName>
    <definedName name="VAConKIT">#REF!</definedName>
    <definedName name="VAConKNIT">#REF!</definedName>
    <definedName name="VAConL">#REF!</definedName>
    <definedName name="VAConLC">#REF!</definedName>
    <definedName name="VAConTFP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51" l="1"/>
  <c r="G19" i="51" s="1"/>
  <c r="H19" i="51" s="1"/>
  <c r="I19" i="51" s="1"/>
  <c r="J19" i="51" s="1"/>
  <c r="K19" i="51" s="1"/>
  <c r="L19" i="51" s="1"/>
  <c r="M19" i="51" s="1"/>
  <c r="N19" i="51" s="1"/>
  <c r="O19" i="51" s="1"/>
  <c r="P19" i="51" s="1"/>
  <c r="Q19" i="51" s="1"/>
  <c r="R19" i="51" s="1"/>
  <c r="S19" i="51" s="1"/>
  <c r="T19" i="51" s="1"/>
  <c r="U19" i="51" s="1"/>
  <c r="V19" i="51" s="1"/>
  <c r="W19" i="51" s="1"/>
  <c r="X19" i="51" s="1"/>
  <c r="Y19" i="51" s="1"/>
  <c r="Z19" i="51" s="1"/>
  <c r="AA19" i="51" s="1"/>
  <c r="AB19" i="51" s="1"/>
  <c r="AC19" i="51" s="1"/>
  <c r="AD19" i="51" s="1"/>
  <c r="AE19" i="51" s="1"/>
  <c r="AF19" i="51" s="1"/>
  <c r="AG19" i="51" s="1"/>
  <c r="AH19" i="51" s="1"/>
  <c r="AI19" i="51" s="1"/>
  <c r="AJ19" i="51" s="1"/>
  <c r="AK19" i="51" s="1"/>
  <c r="AL19" i="51" s="1"/>
  <c r="AM19" i="51" s="1"/>
  <c r="AN19" i="51" s="1"/>
  <c r="AO19" i="51" s="1"/>
  <c r="AP19" i="51" s="1"/>
  <c r="AQ19" i="51" s="1"/>
  <c r="AR19" i="51" s="1"/>
  <c r="AS19" i="51" s="1"/>
  <c r="AT19" i="51" s="1"/>
  <c r="AU19" i="51" s="1"/>
  <c r="AV19" i="51" s="1"/>
  <c r="AW19" i="51" s="1"/>
  <c r="AX19" i="51" s="1"/>
  <c r="AY19" i="51" s="1"/>
  <c r="AZ19" i="51" s="1"/>
  <c r="BA19" i="51" s="1"/>
  <c r="BB19" i="51" s="1"/>
  <c r="BC19" i="51" s="1"/>
  <c r="BD19" i="51" s="1"/>
  <c r="BE19" i="51" s="1"/>
  <c r="BF19" i="51" s="1"/>
  <c r="BG19" i="51" s="1"/>
  <c r="BH19" i="51" s="1"/>
  <c r="BI19" i="51" s="1"/>
  <c r="BJ19" i="51" s="1"/>
  <c r="BK19" i="51" s="1"/>
  <c r="BL19" i="51" s="1"/>
  <c r="BM19" i="51" s="1"/>
  <c r="BN19" i="51" s="1"/>
  <c r="BO19" i="51" s="1"/>
  <c r="E19" i="51"/>
  <c r="BO16" i="51"/>
  <c r="BN16" i="51"/>
  <c r="BM16" i="51"/>
  <c r="BL16" i="51"/>
  <c r="BK16" i="51"/>
  <c r="BJ16" i="51"/>
  <c r="BI16" i="51"/>
  <c r="BH16" i="51"/>
  <c r="BG16" i="51"/>
  <c r="BF16" i="51"/>
  <c r="BE16" i="51"/>
  <c r="BD16" i="51"/>
  <c r="BC16" i="51"/>
  <c r="BB16" i="51"/>
  <c r="BA16" i="51"/>
  <c r="AZ16" i="51"/>
  <c r="AY16" i="51"/>
  <c r="AX16" i="51"/>
  <c r="AW16" i="51"/>
  <c r="AV16" i="51"/>
  <c r="AU16" i="51"/>
  <c r="AT16" i="51"/>
  <c r="AS16" i="51"/>
  <c r="AR16" i="51"/>
  <c r="AQ16" i="51"/>
  <c r="AP16" i="51"/>
  <c r="AO16" i="51"/>
  <c r="AN16" i="51"/>
  <c r="AM16" i="51"/>
  <c r="AL16" i="51"/>
  <c r="AK16" i="51"/>
  <c r="AJ16" i="51"/>
  <c r="AI16" i="51"/>
  <c r="AH16" i="51"/>
  <c r="AG16" i="51"/>
  <c r="AF16" i="51"/>
  <c r="AE16" i="51"/>
  <c r="AD16" i="51"/>
  <c r="AC16" i="51"/>
  <c r="AB16" i="51"/>
  <c r="AA16" i="51"/>
  <c r="Z16" i="51"/>
  <c r="Y16" i="51"/>
  <c r="X16" i="51"/>
  <c r="W16" i="51"/>
  <c r="V16" i="51"/>
  <c r="U16" i="51"/>
  <c r="T16" i="51"/>
  <c r="S16" i="51"/>
  <c r="R16" i="51"/>
  <c r="Q16" i="51"/>
  <c r="P16" i="51"/>
  <c r="O16" i="51"/>
  <c r="N16" i="51"/>
  <c r="M16" i="51"/>
  <c r="L16" i="51"/>
  <c r="K16" i="51"/>
  <c r="J16" i="51"/>
  <c r="I16" i="51"/>
  <c r="H16" i="51"/>
  <c r="G16" i="51"/>
  <c r="F16" i="51"/>
  <c r="E16" i="51"/>
  <c r="N29" i="49" l="1"/>
  <c r="AJ32" i="49"/>
  <c r="AG32" i="49"/>
  <c r="BO31" i="49"/>
  <c r="BN31" i="49"/>
  <c r="BM31" i="49"/>
  <c r="BL31" i="49"/>
  <c r="BK31" i="49"/>
  <c r="BJ31" i="49"/>
  <c r="BI31" i="49"/>
  <c r="BH31" i="49"/>
  <c r="BG31" i="49"/>
  <c r="BF31" i="49"/>
  <c r="BE31" i="49"/>
  <c r="BD31" i="49"/>
  <c r="BC31" i="49"/>
  <c r="BB31" i="49"/>
  <c r="BA31" i="49"/>
  <c r="AZ31" i="49"/>
  <c r="AY31" i="49"/>
  <c r="AX31" i="49"/>
  <c r="AW31" i="49"/>
  <c r="AV31" i="49"/>
  <c r="AU31" i="49"/>
  <c r="AT31" i="49"/>
  <c r="AS31" i="49"/>
  <c r="AR31" i="49"/>
  <c r="AQ31" i="49"/>
  <c r="AP31" i="49"/>
  <c r="AO31" i="49"/>
  <c r="AN31" i="49"/>
  <c r="AM31" i="49"/>
  <c r="AL31" i="49"/>
  <c r="AK31" i="49"/>
  <c r="AJ31" i="49"/>
  <c r="AI31" i="49"/>
  <c r="AH31" i="49"/>
  <c r="AG31" i="49"/>
  <c r="AF31" i="49"/>
  <c r="AE31" i="49"/>
  <c r="AD31" i="49"/>
  <c r="AC31" i="49"/>
  <c r="AB31" i="49"/>
  <c r="AA31" i="49"/>
  <c r="Z31" i="49"/>
  <c r="Y31" i="49"/>
  <c r="X31" i="49"/>
  <c r="W31" i="49"/>
  <c r="V31" i="49"/>
  <c r="U31" i="49"/>
  <c r="T31" i="49"/>
  <c r="S31" i="49"/>
  <c r="R31" i="49"/>
  <c r="Q31" i="49"/>
  <c r="P31" i="49"/>
  <c r="O31" i="49"/>
  <c r="N31" i="49"/>
  <c r="M31" i="49"/>
  <c r="L31" i="49"/>
  <c r="K31" i="49"/>
  <c r="J31" i="49"/>
  <c r="I31" i="49"/>
  <c r="H31" i="49"/>
  <c r="G31" i="49"/>
  <c r="F31" i="49"/>
  <c r="E31" i="49"/>
  <c r="BO30" i="49"/>
  <c r="BN30" i="49"/>
  <c r="BM30" i="49"/>
  <c r="BL30" i="49"/>
  <c r="BK30" i="49"/>
  <c r="BJ30" i="49"/>
  <c r="BI30" i="49"/>
  <c r="BH30" i="49"/>
  <c r="BG30" i="49"/>
  <c r="BF30" i="49"/>
  <c r="BE30" i="49"/>
  <c r="BD30" i="49"/>
  <c r="BC30" i="49"/>
  <c r="BB30" i="49"/>
  <c r="BA30" i="49"/>
  <c r="AZ30" i="49"/>
  <c r="AY30" i="49"/>
  <c r="AX30" i="49"/>
  <c r="AW30" i="49"/>
  <c r="AV30" i="49"/>
  <c r="AU30" i="49"/>
  <c r="AT30" i="49"/>
  <c r="AS30" i="49"/>
  <c r="AR30" i="49"/>
  <c r="AQ30" i="49"/>
  <c r="AP30" i="49"/>
  <c r="AO30" i="49"/>
  <c r="AN30" i="49"/>
  <c r="AM30" i="49"/>
  <c r="AL30" i="49"/>
  <c r="AK30" i="49"/>
  <c r="AJ30" i="49"/>
  <c r="AI30" i="49"/>
  <c r="AH30" i="49"/>
  <c r="AG30" i="49"/>
  <c r="AF30" i="49"/>
  <c r="AE30" i="49"/>
  <c r="AD30" i="49"/>
  <c r="AC30" i="49"/>
  <c r="AB30" i="49"/>
  <c r="AA30" i="49"/>
  <c r="Z30" i="49"/>
  <c r="Y30" i="49"/>
  <c r="X30" i="49"/>
  <c r="W30" i="49"/>
  <c r="V30" i="49"/>
  <c r="U30" i="49"/>
  <c r="T30" i="49"/>
  <c r="S30" i="49"/>
  <c r="R30" i="49"/>
  <c r="Q30" i="49"/>
  <c r="P30" i="49"/>
  <c r="O30" i="49"/>
  <c r="N30" i="49"/>
  <c r="M30" i="49"/>
  <c r="L30" i="49"/>
  <c r="K30" i="49"/>
  <c r="J30" i="49"/>
  <c r="I30" i="49"/>
  <c r="H30" i="49"/>
  <c r="G30" i="49"/>
  <c r="F30" i="49"/>
  <c r="E30" i="49"/>
  <c r="BO29" i="49"/>
  <c r="BN29" i="49"/>
  <c r="BM29" i="49"/>
  <c r="BL29" i="49"/>
  <c r="BK29" i="49"/>
  <c r="BJ29" i="49"/>
  <c r="BI29" i="49"/>
  <c r="BH29" i="49"/>
  <c r="BG29" i="49"/>
  <c r="BF29" i="49"/>
  <c r="BE29" i="49"/>
  <c r="BD29" i="49"/>
  <c r="BC29" i="49"/>
  <c r="BB29" i="49"/>
  <c r="BA29" i="49"/>
  <c r="AZ29" i="49"/>
  <c r="AY29" i="49"/>
  <c r="AX29" i="49"/>
  <c r="AW29" i="49"/>
  <c r="AV29" i="49"/>
  <c r="AU29" i="49"/>
  <c r="AT29" i="49"/>
  <c r="AS29" i="49"/>
  <c r="AR29" i="49"/>
  <c r="AQ29" i="49"/>
  <c r="AP29" i="49"/>
  <c r="AO29" i="49"/>
  <c r="AN29" i="49"/>
  <c r="AM29" i="49"/>
  <c r="AL29" i="49"/>
  <c r="AK29" i="49"/>
  <c r="AJ29" i="49"/>
  <c r="AI29" i="49"/>
  <c r="AH29" i="49"/>
  <c r="AG29" i="49"/>
  <c r="AF29" i="49"/>
  <c r="AE29" i="49"/>
  <c r="AD29" i="49"/>
  <c r="AC29" i="49"/>
  <c r="AB29" i="49"/>
  <c r="AA29" i="49"/>
  <c r="Z29" i="49"/>
  <c r="Y29" i="49"/>
  <c r="X29" i="49"/>
  <c r="W29" i="49"/>
  <c r="V29" i="49"/>
  <c r="U29" i="49"/>
  <c r="T29" i="49"/>
  <c r="S29" i="49"/>
  <c r="R29" i="49"/>
  <c r="Q29" i="49"/>
  <c r="P29" i="49"/>
  <c r="O29" i="49"/>
  <c r="M29" i="49"/>
  <c r="L29" i="49"/>
  <c r="K29" i="49"/>
  <c r="J29" i="49"/>
  <c r="I29" i="49"/>
  <c r="H29" i="49"/>
  <c r="G29" i="49"/>
  <c r="F29" i="49"/>
  <c r="E29" i="49"/>
  <c r="BO28" i="49"/>
  <c r="BN28" i="49"/>
  <c r="BM28" i="49"/>
  <c r="BL28" i="49"/>
  <c r="BK28" i="49"/>
  <c r="BJ28" i="49"/>
  <c r="BI28" i="49"/>
  <c r="BH28" i="49"/>
  <c r="BG28" i="49"/>
  <c r="BF28" i="49"/>
  <c r="BE28" i="49"/>
  <c r="BD28" i="49"/>
  <c r="BC28" i="49"/>
  <c r="BB28" i="49"/>
  <c r="BA28" i="49"/>
  <c r="AZ28" i="49"/>
  <c r="AY28" i="49"/>
  <c r="AX28" i="49"/>
  <c r="AW28" i="49"/>
  <c r="AV28" i="49"/>
  <c r="AU28" i="49"/>
  <c r="AT28" i="49"/>
  <c r="AS28" i="49"/>
  <c r="AR28" i="49"/>
  <c r="AQ28" i="49"/>
  <c r="AP28" i="49"/>
  <c r="AO28" i="49"/>
  <c r="AN28" i="49"/>
  <c r="AM28" i="49"/>
  <c r="AL28" i="49"/>
  <c r="AK28" i="49"/>
  <c r="AJ28" i="49"/>
  <c r="AI28" i="49"/>
  <c r="AH28" i="49"/>
  <c r="AG28" i="49"/>
  <c r="AF28" i="49"/>
  <c r="AE28" i="49"/>
  <c r="AD28" i="49"/>
  <c r="AC28" i="49"/>
  <c r="AB28" i="49"/>
  <c r="AA28" i="49"/>
  <c r="Z28" i="49"/>
  <c r="Y28" i="49"/>
  <c r="X28" i="49"/>
  <c r="W28" i="49"/>
  <c r="V28" i="49"/>
  <c r="U28" i="49"/>
  <c r="T28" i="49"/>
  <c r="S28" i="49"/>
  <c r="R28" i="49"/>
  <c r="Q28" i="49"/>
  <c r="P28" i="49"/>
  <c r="O28" i="49"/>
  <c r="N28" i="49"/>
  <c r="M28" i="49"/>
  <c r="L28" i="49"/>
  <c r="K28" i="49"/>
  <c r="J28" i="49"/>
  <c r="I28" i="49"/>
  <c r="H28" i="49"/>
  <c r="G28" i="49"/>
  <c r="F28" i="49"/>
  <c r="E28" i="49"/>
  <c r="BO27" i="49"/>
  <c r="BN27" i="49"/>
  <c r="BM27" i="49"/>
  <c r="BL27" i="49"/>
  <c r="BK27" i="49"/>
  <c r="BJ27" i="49"/>
  <c r="BI27" i="49"/>
  <c r="BH27" i="49"/>
  <c r="BG27" i="49"/>
  <c r="BF27" i="49"/>
  <c r="BE27" i="49"/>
  <c r="BD27" i="49"/>
  <c r="BC27" i="49"/>
  <c r="BB27" i="49"/>
  <c r="BA27" i="49"/>
  <c r="AZ27" i="49"/>
  <c r="AY27" i="49"/>
  <c r="AX27" i="49"/>
  <c r="AW27" i="49"/>
  <c r="AV27" i="49"/>
  <c r="AU27" i="49"/>
  <c r="AT27" i="49"/>
  <c r="AS27" i="49"/>
  <c r="AR27" i="49"/>
  <c r="AQ27" i="49"/>
  <c r="AP27" i="49"/>
  <c r="AO27" i="49"/>
  <c r="AN27" i="49"/>
  <c r="AM27" i="49"/>
  <c r="AL27" i="49"/>
  <c r="AK27" i="49"/>
  <c r="AJ27" i="49"/>
  <c r="AI27" i="49"/>
  <c r="AH27" i="49"/>
  <c r="AG27" i="49"/>
  <c r="AF27" i="49"/>
  <c r="AE27" i="49"/>
  <c r="AD27" i="49"/>
  <c r="AC27" i="49"/>
  <c r="AB27" i="49"/>
  <c r="AA27" i="49"/>
  <c r="Z27" i="49"/>
  <c r="Y27" i="49"/>
  <c r="X27" i="49"/>
  <c r="W27" i="49"/>
  <c r="V27" i="49"/>
  <c r="U27" i="49"/>
  <c r="T27" i="49"/>
  <c r="S27" i="49"/>
  <c r="R27" i="49"/>
  <c r="Q27" i="49"/>
  <c r="P27" i="49"/>
  <c r="O27" i="49"/>
  <c r="N27" i="49"/>
  <c r="M27" i="49"/>
  <c r="L27" i="49"/>
  <c r="K27" i="49"/>
  <c r="J27" i="49"/>
  <c r="I27" i="49"/>
  <c r="H27" i="49"/>
  <c r="G27" i="49"/>
  <c r="F27" i="49"/>
  <c r="E27" i="49"/>
  <c r="BO26" i="49"/>
  <c r="BN26" i="49"/>
  <c r="BM26" i="49"/>
  <c r="BL26" i="49"/>
  <c r="BK26" i="49"/>
  <c r="BJ26" i="49"/>
  <c r="BI26" i="49"/>
  <c r="BH26" i="49"/>
  <c r="BG26" i="49"/>
  <c r="BF26" i="49"/>
  <c r="BE26" i="49"/>
  <c r="BD26" i="49"/>
  <c r="BC26" i="49"/>
  <c r="BB26" i="49"/>
  <c r="BA26" i="49"/>
  <c r="AZ26" i="49"/>
  <c r="AY26" i="49"/>
  <c r="AX26" i="49"/>
  <c r="AW26" i="49"/>
  <c r="AV26" i="49"/>
  <c r="AU26" i="49"/>
  <c r="AT26" i="49"/>
  <c r="AS26" i="49"/>
  <c r="AR26" i="49"/>
  <c r="AQ26" i="49"/>
  <c r="AP26" i="49"/>
  <c r="AO26" i="49"/>
  <c r="AN26" i="49"/>
  <c r="AM26" i="49"/>
  <c r="AL26" i="49"/>
  <c r="AK26" i="49"/>
  <c r="AJ26" i="49"/>
  <c r="AI26" i="49"/>
  <c r="AH26" i="49"/>
  <c r="AG26" i="49"/>
  <c r="AF26" i="49"/>
  <c r="AE26" i="49"/>
  <c r="AD26" i="49"/>
  <c r="AC26" i="49"/>
  <c r="AB26" i="49"/>
  <c r="AA26" i="49"/>
  <c r="Z26" i="49"/>
  <c r="Y26" i="49"/>
  <c r="X26" i="49"/>
  <c r="W26" i="49"/>
  <c r="V26" i="49"/>
  <c r="U26" i="49"/>
  <c r="T26" i="49"/>
  <c r="S26" i="49"/>
  <c r="R26" i="49"/>
  <c r="Q26" i="49"/>
  <c r="P26" i="49"/>
  <c r="O26" i="49"/>
  <c r="N26" i="49"/>
  <c r="M26" i="49"/>
  <c r="L26" i="49"/>
  <c r="K26" i="49"/>
  <c r="J26" i="49"/>
  <c r="I26" i="49"/>
  <c r="H26" i="49"/>
  <c r="G26" i="49"/>
  <c r="F26" i="49"/>
  <c r="E26" i="49"/>
  <c r="BO25" i="49"/>
  <c r="BN25" i="49"/>
  <c r="BM25" i="49"/>
  <c r="BL25" i="49"/>
  <c r="BK25" i="49"/>
  <c r="BJ25" i="49"/>
  <c r="BI25" i="49"/>
  <c r="BH25" i="49"/>
  <c r="BG25" i="49"/>
  <c r="BF25" i="49"/>
  <c r="BE25" i="49"/>
  <c r="BD25" i="49"/>
  <c r="BC25" i="49"/>
  <c r="BB25" i="49"/>
  <c r="BA25" i="49"/>
  <c r="AZ25" i="49"/>
  <c r="AY25" i="49"/>
  <c r="AX25" i="49"/>
  <c r="AW25" i="49"/>
  <c r="AV25" i="49"/>
  <c r="AU25" i="49"/>
  <c r="AT25" i="49"/>
  <c r="AS25" i="49"/>
  <c r="AR25" i="49"/>
  <c r="AQ25" i="49"/>
  <c r="AP25" i="49"/>
  <c r="AO25" i="49"/>
  <c r="AN25" i="49"/>
  <c r="AM25" i="49"/>
  <c r="AL25" i="49"/>
  <c r="AK25" i="49"/>
  <c r="AJ25" i="49"/>
  <c r="AI25" i="49"/>
  <c r="AH25" i="49"/>
  <c r="AG25" i="49"/>
  <c r="AF25" i="49"/>
  <c r="AE25" i="49"/>
  <c r="AD25" i="49"/>
  <c r="AC25" i="49"/>
  <c r="AB25" i="49"/>
  <c r="AA25" i="49"/>
  <c r="Z25" i="49"/>
  <c r="Y25" i="49"/>
  <c r="X25" i="49"/>
  <c r="W25" i="49"/>
  <c r="V25" i="49"/>
  <c r="U25" i="49"/>
  <c r="T25" i="49"/>
  <c r="S25" i="49"/>
  <c r="R25" i="49"/>
  <c r="Q25" i="49"/>
  <c r="P25" i="49"/>
  <c r="O25" i="49"/>
  <c r="N25" i="49"/>
  <c r="M25" i="49"/>
  <c r="L25" i="49"/>
  <c r="K25" i="49"/>
  <c r="J25" i="49"/>
  <c r="I25" i="49"/>
  <c r="H25" i="49"/>
  <c r="G25" i="49"/>
  <c r="F25" i="49"/>
  <c r="E25" i="49"/>
  <c r="BO24" i="49"/>
  <c r="BN24" i="49"/>
  <c r="BM24" i="49"/>
  <c r="BL24" i="49"/>
  <c r="BK24" i="49"/>
  <c r="BJ24" i="49"/>
  <c r="BI24" i="49"/>
  <c r="BH24" i="49"/>
  <c r="BG24" i="49"/>
  <c r="BF24" i="49"/>
  <c r="BE24" i="49"/>
  <c r="BD24" i="49"/>
  <c r="BC24" i="49"/>
  <c r="BB24" i="49"/>
  <c r="BA24" i="49"/>
  <c r="AZ24" i="49"/>
  <c r="AY24" i="49"/>
  <c r="AX24" i="49"/>
  <c r="AW24" i="49"/>
  <c r="AV24" i="49"/>
  <c r="AU24" i="49"/>
  <c r="AT24" i="49"/>
  <c r="AS24" i="49"/>
  <c r="AR24" i="49"/>
  <c r="AQ24" i="49"/>
  <c r="AP24" i="49"/>
  <c r="AO24" i="49"/>
  <c r="AN24" i="49"/>
  <c r="AM24" i="49"/>
  <c r="AL24" i="49"/>
  <c r="AK24" i="49"/>
  <c r="AJ24" i="49"/>
  <c r="AI24" i="49"/>
  <c r="AH24" i="49"/>
  <c r="AG24" i="49"/>
  <c r="AF24" i="49"/>
  <c r="AE24" i="49"/>
  <c r="AD24" i="49"/>
  <c r="AC24" i="49"/>
  <c r="AB24" i="49"/>
  <c r="AA24" i="49"/>
  <c r="Z24" i="49"/>
  <c r="Y24" i="49"/>
  <c r="X24" i="49"/>
  <c r="W24" i="49"/>
  <c r="V24" i="49"/>
  <c r="U24" i="49"/>
  <c r="T24" i="49"/>
  <c r="S24" i="49"/>
  <c r="R24" i="49"/>
  <c r="Q24" i="49"/>
  <c r="P24" i="49"/>
  <c r="O24" i="49"/>
  <c r="N24" i="49"/>
  <c r="M24" i="49"/>
  <c r="L24" i="49"/>
  <c r="K24" i="49"/>
  <c r="J24" i="49"/>
  <c r="I24" i="49"/>
  <c r="H24" i="49"/>
  <c r="G24" i="49"/>
  <c r="F24" i="49"/>
  <c r="E24" i="49"/>
  <c r="BO23" i="49"/>
  <c r="BN23" i="49"/>
  <c r="BM23" i="49"/>
  <c r="BL23" i="49"/>
  <c r="BK23" i="49"/>
  <c r="BJ23" i="49"/>
  <c r="BI23" i="49"/>
  <c r="BH23" i="49"/>
  <c r="BG23" i="49"/>
  <c r="BF23" i="49"/>
  <c r="BE23" i="49"/>
  <c r="BD23" i="49"/>
  <c r="BC23" i="49"/>
  <c r="BB23" i="49"/>
  <c r="BA23" i="49"/>
  <c r="AZ23" i="49"/>
  <c r="AY23" i="49"/>
  <c r="AX23" i="49"/>
  <c r="AW23" i="49"/>
  <c r="AV23" i="49"/>
  <c r="AU23" i="49"/>
  <c r="AT23" i="49"/>
  <c r="AS23" i="49"/>
  <c r="AR23" i="49"/>
  <c r="AQ23" i="49"/>
  <c r="AP23" i="49"/>
  <c r="AO23" i="49"/>
  <c r="AN23" i="49"/>
  <c r="AM23" i="49"/>
  <c r="AL23" i="49"/>
  <c r="AK23" i="49"/>
  <c r="AJ23" i="49"/>
  <c r="AI23" i="49"/>
  <c r="AH23" i="49"/>
  <c r="AG23" i="49"/>
  <c r="AF23" i="49"/>
  <c r="AE23" i="49"/>
  <c r="AD23" i="49"/>
  <c r="AC23" i="49"/>
  <c r="AB23" i="49"/>
  <c r="AA23" i="49"/>
  <c r="Z23" i="49"/>
  <c r="Y23" i="49"/>
  <c r="X23" i="49"/>
  <c r="W23" i="49"/>
  <c r="V23" i="49"/>
  <c r="U23" i="49"/>
  <c r="T23" i="49"/>
  <c r="S23" i="49"/>
  <c r="R23" i="49"/>
  <c r="Q23" i="49"/>
  <c r="P23" i="49"/>
  <c r="O23" i="49"/>
  <c r="N23" i="49"/>
  <c r="M23" i="49"/>
  <c r="L23" i="49"/>
  <c r="K23" i="49"/>
  <c r="J23" i="49"/>
  <c r="I23" i="49"/>
  <c r="H23" i="49"/>
  <c r="G23" i="49"/>
  <c r="F23" i="49"/>
  <c r="E23" i="49"/>
  <c r="BO22" i="49"/>
  <c r="BN22" i="49"/>
  <c r="BM22" i="49"/>
  <c r="BL22" i="49"/>
  <c r="BK22" i="49"/>
  <c r="BJ22" i="49"/>
  <c r="BI22" i="49"/>
  <c r="BH22" i="49"/>
  <c r="BG22" i="49"/>
  <c r="BF22" i="49"/>
  <c r="BE22" i="49"/>
  <c r="BD22" i="49"/>
  <c r="BC22" i="49"/>
  <c r="BB22" i="49"/>
  <c r="BA22" i="49"/>
  <c r="AZ22" i="49"/>
  <c r="AY22" i="49"/>
  <c r="AX22" i="49"/>
  <c r="AW22" i="49"/>
  <c r="AV22" i="49"/>
  <c r="AU22" i="49"/>
  <c r="AT22" i="49"/>
  <c r="AS22" i="49"/>
  <c r="AR22" i="49"/>
  <c r="AQ22" i="49"/>
  <c r="AP22" i="49"/>
  <c r="AO22" i="49"/>
  <c r="AN22" i="49"/>
  <c r="AM22" i="49"/>
  <c r="AL22" i="49"/>
  <c r="AK22" i="49"/>
  <c r="AJ22" i="49"/>
  <c r="AI22" i="49"/>
  <c r="AH22" i="49"/>
  <c r="AG22" i="49"/>
  <c r="AF22" i="49"/>
  <c r="AE22" i="49"/>
  <c r="AD22" i="49"/>
  <c r="AC22" i="49"/>
  <c r="AB22" i="49"/>
  <c r="AA22" i="49"/>
  <c r="Z22" i="49"/>
  <c r="Y22" i="49"/>
  <c r="X22" i="49"/>
  <c r="W22" i="49"/>
  <c r="V22" i="49"/>
  <c r="U22" i="49"/>
  <c r="T22" i="49"/>
  <c r="S22" i="49"/>
  <c r="R22" i="49"/>
  <c r="Q22" i="49"/>
  <c r="P22" i="49"/>
  <c r="O22" i="49"/>
  <c r="N22" i="49"/>
  <c r="M22" i="49"/>
  <c r="L22" i="49"/>
  <c r="K22" i="49"/>
  <c r="J22" i="49"/>
  <c r="I22" i="49"/>
  <c r="H22" i="49"/>
  <c r="G22" i="49"/>
  <c r="F22" i="49"/>
  <c r="E22" i="49"/>
  <c r="M27" i="53"/>
  <c r="I29" i="53"/>
  <c r="E25" i="53"/>
  <c r="BO31" i="53"/>
  <c r="BN31" i="53"/>
  <c r="BM31" i="53"/>
  <c r="BL31" i="53"/>
  <c r="BK31" i="53"/>
  <c r="BJ31" i="53"/>
  <c r="BI31" i="53"/>
  <c r="BH31" i="53"/>
  <c r="BG31" i="53"/>
  <c r="BF31" i="53"/>
  <c r="BE31" i="53"/>
  <c r="BD31" i="53"/>
  <c r="BC31" i="53"/>
  <c r="BB31" i="53"/>
  <c r="BA31" i="53"/>
  <c r="AZ31" i="53"/>
  <c r="AY31" i="53"/>
  <c r="AX31" i="53"/>
  <c r="AW31" i="53"/>
  <c r="AV31" i="53"/>
  <c r="AU31" i="53"/>
  <c r="AT31" i="53"/>
  <c r="AS31" i="53"/>
  <c r="AR31" i="53"/>
  <c r="AQ31" i="53"/>
  <c r="AP31" i="53"/>
  <c r="AO31" i="53"/>
  <c r="AN31" i="53"/>
  <c r="AM31" i="53"/>
  <c r="AL31" i="53"/>
  <c r="AK31" i="53"/>
  <c r="AJ31" i="53"/>
  <c r="AI31" i="53"/>
  <c r="AH31" i="53"/>
  <c r="AG31" i="53"/>
  <c r="AF31" i="53"/>
  <c r="AE31" i="53"/>
  <c r="AD31" i="53"/>
  <c r="AC31" i="53"/>
  <c r="AB31" i="53"/>
  <c r="AA31" i="53"/>
  <c r="Z31" i="53"/>
  <c r="Y31" i="53"/>
  <c r="X31" i="53"/>
  <c r="W31" i="53"/>
  <c r="V31" i="53"/>
  <c r="U31" i="53"/>
  <c r="T31" i="53"/>
  <c r="S31" i="53"/>
  <c r="R31" i="53"/>
  <c r="Q31" i="53"/>
  <c r="P31" i="53"/>
  <c r="O31" i="53"/>
  <c r="N31" i="53"/>
  <c r="M31" i="53"/>
  <c r="L31" i="53"/>
  <c r="K31" i="53"/>
  <c r="J31" i="53"/>
  <c r="I31" i="53"/>
  <c r="H31" i="53"/>
  <c r="G31" i="53"/>
  <c r="F31" i="53"/>
  <c r="E31" i="53"/>
  <c r="BO30" i="53"/>
  <c r="BN30" i="53"/>
  <c r="BM30" i="53"/>
  <c r="BL30" i="53"/>
  <c r="BK30" i="53"/>
  <c r="BJ30" i="53"/>
  <c r="BI30" i="53"/>
  <c r="BH30" i="53"/>
  <c r="BG30" i="53"/>
  <c r="BF30" i="53"/>
  <c r="BE30" i="53"/>
  <c r="BD30" i="53"/>
  <c r="BC30" i="53"/>
  <c r="BB30" i="53"/>
  <c r="BA30" i="53"/>
  <c r="AZ30" i="53"/>
  <c r="AY30" i="53"/>
  <c r="AX30" i="53"/>
  <c r="AW30" i="53"/>
  <c r="AV30" i="53"/>
  <c r="AU30" i="53"/>
  <c r="AT30" i="53"/>
  <c r="AS30" i="53"/>
  <c r="AR30" i="53"/>
  <c r="AQ30" i="53"/>
  <c r="AP30" i="53"/>
  <c r="AO30" i="53"/>
  <c r="AN30" i="53"/>
  <c r="AM30" i="53"/>
  <c r="AL30" i="53"/>
  <c r="AK30" i="53"/>
  <c r="AJ30" i="53"/>
  <c r="AI30" i="53"/>
  <c r="AH30" i="53"/>
  <c r="AG30" i="53"/>
  <c r="AF30" i="53"/>
  <c r="AE30" i="53"/>
  <c r="AD30" i="53"/>
  <c r="AC30" i="53"/>
  <c r="AB30" i="53"/>
  <c r="AA30" i="53"/>
  <c r="Z30" i="53"/>
  <c r="Y30" i="53"/>
  <c r="X30" i="53"/>
  <c r="W30" i="53"/>
  <c r="V30" i="53"/>
  <c r="U30" i="53"/>
  <c r="T30" i="53"/>
  <c r="S30" i="53"/>
  <c r="R30" i="53"/>
  <c r="Q30" i="53"/>
  <c r="P30" i="53"/>
  <c r="O30" i="53"/>
  <c r="N30" i="53"/>
  <c r="M30" i="53"/>
  <c r="L30" i="53"/>
  <c r="K30" i="53"/>
  <c r="J30" i="53"/>
  <c r="I30" i="53"/>
  <c r="H30" i="53"/>
  <c r="G30" i="53"/>
  <c r="F30" i="53"/>
  <c r="E30" i="53"/>
  <c r="BO29" i="53"/>
  <c r="BN29" i="53"/>
  <c r="BM29" i="53"/>
  <c r="BL29" i="53"/>
  <c r="BK29" i="53"/>
  <c r="BJ29" i="53"/>
  <c r="BI29" i="53"/>
  <c r="BH29" i="53"/>
  <c r="BG29" i="53"/>
  <c r="BF29" i="53"/>
  <c r="BE29" i="53"/>
  <c r="BD29" i="53"/>
  <c r="BC29" i="53"/>
  <c r="BB29" i="53"/>
  <c r="BA29" i="53"/>
  <c r="AZ29" i="53"/>
  <c r="AY29" i="53"/>
  <c r="AX29" i="53"/>
  <c r="AW29" i="53"/>
  <c r="AV29" i="53"/>
  <c r="AU29" i="53"/>
  <c r="AT29" i="53"/>
  <c r="AS29" i="53"/>
  <c r="AR29" i="53"/>
  <c r="AQ29" i="53"/>
  <c r="AP29" i="53"/>
  <c r="AO29" i="53"/>
  <c r="AN29" i="53"/>
  <c r="AM29" i="53"/>
  <c r="AL29" i="53"/>
  <c r="AK29" i="53"/>
  <c r="AJ29" i="53"/>
  <c r="AI29" i="53"/>
  <c r="AH29" i="53"/>
  <c r="AG29" i="53"/>
  <c r="AF29" i="53"/>
  <c r="AE29" i="53"/>
  <c r="AD29" i="53"/>
  <c r="AC29" i="53"/>
  <c r="AB29" i="53"/>
  <c r="AA29" i="53"/>
  <c r="Z29" i="53"/>
  <c r="Y29" i="53"/>
  <c r="X29" i="53"/>
  <c r="W29" i="53"/>
  <c r="V29" i="53"/>
  <c r="U29" i="53"/>
  <c r="T29" i="53"/>
  <c r="S29" i="53"/>
  <c r="R29" i="53"/>
  <c r="Q29" i="53"/>
  <c r="P29" i="53"/>
  <c r="O29" i="53"/>
  <c r="N29" i="53"/>
  <c r="M29" i="53"/>
  <c r="L29" i="53"/>
  <c r="K29" i="53"/>
  <c r="J29" i="53"/>
  <c r="H29" i="53"/>
  <c r="G29" i="53"/>
  <c r="F29" i="53"/>
  <c r="E29" i="53"/>
  <c r="BO28" i="53"/>
  <c r="BN28" i="53"/>
  <c r="BM28" i="53"/>
  <c r="BL28" i="53"/>
  <c r="BK28" i="53"/>
  <c r="BJ28" i="53"/>
  <c r="BI28" i="53"/>
  <c r="BH28" i="53"/>
  <c r="BG28" i="53"/>
  <c r="BF28" i="53"/>
  <c r="BE28" i="53"/>
  <c r="BD28" i="53"/>
  <c r="BC28" i="53"/>
  <c r="BB28" i="53"/>
  <c r="BA28" i="53"/>
  <c r="AZ28" i="53"/>
  <c r="AY28" i="53"/>
  <c r="AX28" i="53"/>
  <c r="AW28" i="53"/>
  <c r="AV28" i="53"/>
  <c r="AU28" i="53"/>
  <c r="AT28" i="53"/>
  <c r="AS28" i="53"/>
  <c r="AR28" i="53"/>
  <c r="AQ28" i="53"/>
  <c r="AP28" i="53"/>
  <c r="AO28" i="53"/>
  <c r="AN28" i="53"/>
  <c r="AM28" i="53"/>
  <c r="AL28" i="53"/>
  <c r="AK28" i="53"/>
  <c r="AJ28" i="53"/>
  <c r="AI28" i="53"/>
  <c r="AH28" i="53"/>
  <c r="AG28" i="53"/>
  <c r="AF28" i="53"/>
  <c r="AE28" i="53"/>
  <c r="AD28" i="53"/>
  <c r="AC28" i="53"/>
  <c r="AB28" i="53"/>
  <c r="AA28" i="53"/>
  <c r="Z28" i="53"/>
  <c r="Y28" i="53"/>
  <c r="X28" i="53"/>
  <c r="W28" i="53"/>
  <c r="V28" i="53"/>
  <c r="U28" i="53"/>
  <c r="T28" i="53"/>
  <c r="S28" i="53"/>
  <c r="R28" i="53"/>
  <c r="Q28" i="53"/>
  <c r="P28" i="53"/>
  <c r="O28" i="53"/>
  <c r="N28" i="53"/>
  <c r="M28" i="53"/>
  <c r="L28" i="53"/>
  <c r="K28" i="53"/>
  <c r="J28" i="53"/>
  <c r="I28" i="53"/>
  <c r="H28" i="53"/>
  <c r="G28" i="53"/>
  <c r="F28" i="53"/>
  <c r="E28" i="53"/>
  <c r="BO27" i="53"/>
  <c r="BN27" i="53"/>
  <c r="BM27" i="53"/>
  <c r="BL27" i="53"/>
  <c r="BK27" i="53"/>
  <c r="BJ27" i="53"/>
  <c r="BI27" i="53"/>
  <c r="BH27" i="53"/>
  <c r="BG27" i="53"/>
  <c r="BF27" i="53"/>
  <c r="BE27" i="53"/>
  <c r="BD27" i="53"/>
  <c r="BC27" i="53"/>
  <c r="BB27" i="53"/>
  <c r="BA27" i="53"/>
  <c r="AZ27" i="53"/>
  <c r="AY27" i="53"/>
  <c r="AX27" i="53"/>
  <c r="AW27" i="53"/>
  <c r="AV27" i="53"/>
  <c r="AU27" i="53"/>
  <c r="AT27" i="53"/>
  <c r="AS27" i="53"/>
  <c r="AR27" i="53"/>
  <c r="AQ27" i="53"/>
  <c r="AP27" i="53"/>
  <c r="AO27" i="53"/>
  <c r="AN27" i="53"/>
  <c r="AM27" i="53"/>
  <c r="AL27" i="53"/>
  <c r="AK27" i="53"/>
  <c r="AJ27" i="53"/>
  <c r="AI27" i="53"/>
  <c r="AH27" i="53"/>
  <c r="AG27" i="53"/>
  <c r="AF27" i="53"/>
  <c r="AE27" i="53"/>
  <c r="AD27" i="53"/>
  <c r="AC27" i="53"/>
  <c r="AB27" i="53"/>
  <c r="AA27" i="53"/>
  <c r="Z27" i="53"/>
  <c r="Y27" i="53"/>
  <c r="X27" i="53"/>
  <c r="W27" i="53"/>
  <c r="V27" i="53"/>
  <c r="U27" i="53"/>
  <c r="T27" i="53"/>
  <c r="S27" i="53"/>
  <c r="R27" i="53"/>
  <c r="Q27" i="53"/>
  <c r="P27" i="53"/>
  <c r="O27" i="53"/>
  <c r="N27" i="53"/>
  <c r="L27" i="53"/>
  <c r="K27" i="53"/>
  <c r="J27" i="53"/>
  <c r="I27" i="53"/>
  <c r="H27" i="53"/>
  <c r="G27" i="53"/>
  <c r="F27" i="53"/>
  <c r="E27" i="53"/>
  <c r="BO26" i="53"/>
  <c r="BN26" i="53"/>
  <c r="BM26" i="53"/>
  <c r="BL26" i="53"/>
  <c r="BK26" i="53"/>
  <c r="BJ26" i="53"/>
  <c r="BI26" i="53"/>
  <c r="BH26" i="53"/>
  <c r="BG26" i="53"/>
  <c r="BF26" i="53"/>
  <c r="BE26" i="53"/>
  <c r="BD26" i="53"/>
  <c r="BC26" i="53"/>
  <c r="BB26" i="53"/>
  <c r="BA26" i="53"/>
  <c r="AZ26" i="53"/>
  <c r="AY26" i="53"/>
  <c r="AX26" i="53"/>
  <c r="AW26" i="53"/>
  <c r="AV26" i="53"/>
  <c r="AU26" i="53"/>
  <c r="AT26" i="53"/>
  <c r="AS26" i="53"/>
  <c r="AR26" i="53"/>
  <c r="AQ26" i="53"/>
  <c r="AP26" i="53"/>
  <c r="AO26" i="53"/>
  <c r="AN26" i="53"/>
  <c r="AM26" i="53"/>
  <c r="AL26" i="53"/>
  <c r="AK26" i="53"/>
  <c r="AJ26" i="53"/>
  <c r="AI26" i="53"/>
  <c r="AH26" i="53"/>
  <c r="AG26" i="53"/>
  <c r="AF26" i="53"/>
  <c r="AE26" i="53"/>
  <c r="AD26" i="53"/>
  <c r="AC26" i="53"/>
  <c r="AB26" i="53"/>
  <c r="AA26" i="53"/>
  <c r="Z26" i="53"/>
  <c r="Y26" i="53"/>
  <c r="X26" i="53"/>
  <c r="W26" i="53"/>
  <c r="V26" i="53"/>
  <c r="U26" i="53"/>
  <c r="T26" i="53"/>
  <c r="S26" i="53"/>
  <c r="R26" i="53"/>
  <c r="Q26" i="53"/>
  <c r="P26" i="53"/>
  <c r="O26" i="53"/>
  <c r="N26" i="53"/>
  <c r="M26" i="53"/>
  <c r="L26" i="53"/>
  <c r="K26" i="53"/>
  <c r="J26" i="53"/>
  <c r="I26" i="53"/>
  <c r="H26" i="53"/>
  <c r="G26" i="53"/>
  <c r="F26" i="53"/>
  <c r="E26" i="53"/>
  <c r="BO25" i="53"/>
  <c r="BN25" i="53"/>
  <c r="BM25" i="53"/>
  <c r="BL25" i="53"/>
  <c r="BK25" i="53"/>
  <c r="BJ25" i="53"/>
  <c r="BI25" i="53"/>
  <c r="BH25" i="53"/>
  <c r="BG25" i="53"/>
  <c r="BF25" i="53"/>
  <c r="BE25" i="53"/>
  <c r="BD25" i="53"/>
  <c r="BC25" i="53"/>
  <c r="BB25" i="53"/>
  <c r="BA25" i="53"/>
  <c r="AZ25" i="53"/>
  <c r="AY25" i="53"/>
  <c r="AX25" i="53"/>
  <c r="AW25" i="53"/>
  <c r="AV25" i="53"/>
  <c r="AU25" i="53"/>
  <c r="AT25" i="53"/>
  <c r="AS25" i="53"/>
  <c r="AR25" i="53"/>
  <c r="AQ25" i="53"/>
  <c r="AP25" i="53"/>
  <c r="AO25" i="53"/>
  <c r="AN25" i="53"/>
  <c r="AM25" i="53"/>
  <c r="AL25" i="53"/>
  <c r="AK25" i="53"/>
  <c r="AJ25" i="53"/>
  <c r="AI25" i="53"/>
  <c r="AH25" i="53"/>
  <c r="AG25" i="53"/>
  <c r="AF25" i="53"/>
  <c r="AE25" i="53"/>
  <c r="AD25" i="53"/>
  <c r="AC25" i="53"/>
  <c r="AB25" i="53"/>
  <c r="AA25" i="53"/>
  <c r="Z25" i="53"/>
  <c r="Y25" i="53"/>
  <c r="X25" i="53"/>
  <c r="W25" i="53"/>
  <c r="V25" i="53"/>
  <c r="U25" i="53"/>
  <c r="T25" i="53"/>
  <c r="S25" i="53"/>
  <c r="R25" i="53"/>
  <c r="Q25" i="53"/>
  <c r="P25" i="53"/>
  <c r="O25" i="53"/>
  <c r="N25" i="53"/>
  <c r="M25" i="53"/>
  <c r="L25" i="53"/>
  <c r="K25" i="53"/>
  <c r="J25" i="53"/>
  <c r="I25" i="53"/>
  <c r="H25" i="53"/>
  <c r="G25" i="53"/>
  <c r="F25" i="53"/>
  <c r="BO24" i="53"/>
  <c r="BN24" i="53"/>
  <c r="BM24" i="53"/>
  <c r="BL24" i="53"/>
  <c r="BK24" i="53"/>
  <c r="BJ24" i="53"/>
  <c r="BI24" i="53"/>
  <c r="BH24" i="53"/>
  <c r="BG24" i="53"/>
  <c r="BF24" i="53"/>
  <c r="BE24" i="53"/>
  <c r="BD24" i="53"/>
  <c r="BC24" i="53"/>
  <c r="BB24" i="53"/>
  <c r="BA24" i="53"/>
  <c r="AZ24" i="53"/>
  <c r="AY24" i="53"/>
  <c r="AX24" i="53"/>
  <c r="AW24" i="53"/>
  <c r="AV24" i="53"/>
  <c r="AU24" i="53"/>
  <c r="AT24" i="53"/>
  <c r="AS24" i="53"/>
  <c r="AR24" i="53"/>
  <c r="AQ24" i="53"/>
  <c r="AP24" i="53"/>
  <c r="AO24" i="53"/>
  <c r="AN24" i="53"/>
  <c r="AM24" i="53"/>
  <c r="AL24" i="53"/>
  <c r="AK24" i="53"/>
  <c r="AJ24" i="53"/>
  <c r="AI24" i="53"/>
  <c r="AH24" i="53"/>
  <c r="AG24" i="53"/>
  <c r="AF24" i="53"/>
  <c r="AE24" i="53"/>
  <c r="AD24" i="53"/>
  <c r="AC24" i="53"/>
  <c r="AB24" i="53"/>
  <c r="AA24" i="53"/>
  <c r="Z24" i="53"/>
  <c r="Y24" i="53"/>
  <c r="X24" i="53"/>
  <c r="W24" i="53"/>
  <c r="V24" i="53"/>
  <c r="U24" i="53"/>
  <c r="T24" i="53"/>
  <c r="S24" i="53"/>
  <c r="R24" i="53"/>
  <c r="Q24" i="53"/>
  <c r="P24" i="53"/>
  <c r="O24" i="53"/>
  <c r="N24" i="53"/>
  <c r="M24" i="53"/>
  <c r="L24" i="53"/>
  <c r="K24" i="53"/>
  <c r="J24" i="53"/>
  <c r="I24" i="53"/>
  <c r="H24" i="53"/>
  <c r="G24" i="53"/>
  <c r="F24" i="53"/>
  <c r="E24" i="53"/>
  <c r="BO23" i="53"/>
  <c r="BN23" i="53"/>
  <c r="BM23" i="53"/>
  <c r="BL23" i="53"/>
  <c r="BK23" i="53"/>
  <c r="BJ23" i="53"/>
  <c r="BI23" i="53"/>
  <c r="BH23" i="53"/>
  <c r="BG23" i="53"/>
  <c r="BF23" i="53"/>
  <c r="BE23" i="53"/>
  <c r="BD23" i="53"/>
  <c r="BC23" i="53"/>
  <c r="BB23" i="53"/>
  <c r="BA23" i="53"/>
  <c r="AZ23" i="53"/>
  <c r="AY23" i="53"/>
  <c r="AX23" i="53"/>
  <c r="AW23" i="53"/>
  <c r="AV23" i="53"/>
  <c r="AU23" i="53"/>
  <c r="AT23" i="53"/>
  <c r="AS23" i="53"/>
  <c r="AR23" i="53"/>
  <c r="AQ23" i="53"/>
  <c r="AP23" i="53"/>
  <c r="AO23" i="53"/>
  <c r="AN23" i="53"/>
  <c r="AM23" i="53"/>
  <c r="AL23" i="53"/>
  <c r="AK23" i="53"/>
  <c r="AJ23" i="53"/>
  <c r="AI23" i="53"/>
  <c r="AH23" i="53"/>
  <c r="AG23" i="53"/>
  <c r="AF23" i="53"/>
  <c r="AE23" i="53"/>
  <c r="AD23" i="53"/>
  <c r="AC23" i="53"/>
  <c r="AB23" i="53"/>
  <c r="AA23" i="53"/>
  <c r="Z23" i="53"/>
  <c r="Y23" i="53"/>
  <c r="X23" i="53"/>
  <c r="W23" i="53"/>
  <c r="V23" i="53"/>
  <c r="U23" i="53"/>
  <c r="T23" i="53"/>
  <c r="S23" i="53"/>
  <c r="R23" i="53"/>
  <c r="Q23" i="53"/>
  <c r="P23" i="53"/>
  <c r="O23" i="53"/>
  <c r="N23" i="53"/>
  <c r="M23" i="53"/>
  <c r="L23" i="53"/>
  <c r="K23" i="53"/>
  <c r="J23" i="53"/>
  <c r="I23" i="53"/>
  <c r="H23" i="53"/>
  <c r="G23" i="53"/>
  <c r="F23" i="53"/>
  <c r="E23" i="53"/>
  <c r="BO22" i="53"/>
  <c r="BN22" i="53"/>
  <c r="BM22" i="53"/>
  <c r="BL22" i="53"/>
  <c r="BK22" i="53"/>
  <c r="BJ22" i="53"/>
  <c r="BI22" i="53"/>
  <c r="BH22" i="53"/>
  <c r="BG22" i="53"/>
  <c r="BF22" i="53"/>
  <c r="BE22" i="53"/>
  <c r="BD22" i="53"/>
  <c r="BC22" i="53"/>
  <c r="BB22" i="53"/>
  <c r="BA22" i="53"/>
  <c r="AZ22" i="53"/>
  <c r="AY22" i="53"/>
  <c r="AX22" i="53"/>
  <c r="AW22" i="53"/>
  <c r="AV22" i="53"/>
  <c r="AU22" i="53"/>
  <c r="AT22" i="53"/>
  <c r="AS22" i="53"/>
  <c r="AR22" i="53"/>
  <c r="AQ22" i="53"/>
  <c r="AP22" i="53"/>
  <c r="AO22" i="53"/>
  <c r="AN22" i="53"/>
  <c r="AM22" i="53"/>
  <c r="AL22" i="53"/>
  <c r="AK22" i="53"/>
  <c r="AJ22" i="53"/>
  <c r="AI22" i="53"/>
  <c r="AH22" i="53"/>
  <c r="AG22" i="53"/>
  <c r="AF22" i="53"/>
  <c r="AE22" i="53"/>
  <c r="AD22" i="53"/>
  <c r="AC22" i="53"/>
  <c r="AB22" i="53"/>
  <c r="AA22" i="53"/>
  <c r="Z22" i="53"/>
  <c r="Y22" i="53"/>
  <c r="X22" i="53"/>
  <c r="W22" i="53"/>
  <c r="V22" i="53"/>
  <c r="U22" i="53"/>
  <c r="T22" i="53"/>
  <c r="S22" i="53"/>
  <c r="R22" i="53"/>
  <c r="Q22" i="53"/>
  <c r="P22" i="53"/>
  <c r="O22" i="53"/>
  <c r="N22" i="53"/>
  <c r="M22" i="53"/>
  <c r="L22" i="53"/>
  <c r="K22" i="53"/>
  <c r="J22" i="53"/>
  <c r="I22" i="53"/>
  <c r="H22" i="53"/>
  <c r="G22" i="53"/>
  <c r="F22" i="53"/>
  <c r="E22" i="53"/>
  <c r="F22" i="54"/>
  <c r="G22" i="54"/>
  <c r="H22" i="54"/>
  <c r="I22" i="54"/>
  <c r="I32" i="54" s="1"/>
  <c r="J22" i="54"/>
  <c r="J32" i="54" s="1"/>
  <c r="K22" i="54"/>
  <c r="K32" i="54" s="1"/>
  <c r="L22" i="54"/>
  <c r="L32" i="54" s="1"/>
  <c r="M22" i="54"/>
  <c r="N22" i="54"/>
  <c r="O22" i="54"/>
  <c r="P22" i="54"/>
  <c r="Q22" i="54"/>
  <c r="R22" i="54"/>
  <c r="R32" i="54" s="1"/>
  <c r="S22" i="54"/>
  <c r="S32" i="54" s="1"/>
  <c r="T22" i="54"/>
  <c r="T32" i="54" s="1"/>
  <c r="U22" i="54"/>
  <c r="V22" i="54"/>
  <c r="W22" i="54"/>
  <c r="X22" i="54"/>
  <c r="Y22" i="54"/>
  <c r="Z22" i="54"/>
  <c r="Z32" i="54" s="1"/>
  <c r="AA22" i="54"/>
  <c r="AA32" i="54" s="1"/>
  <c r="AB22" i="54"/>
  <c r="AB32" i="54" s="1"/>
  <c r="AC22" i="54"/>
  <c r="AD22" i="54"/>
  <c r="AE22" i="54"/>
  <c r="AF22" i="54"/>
  <c r="AG22" i="54"/>
  <c r="AH22" i="54"/>
  <c r="AH32" i="54" s="1"/>
  <c r="AI22" i="54"/>
  <c r="AI32" i="54" s="1"/>
  <c r="AJ22" i="54"/>
  <c r="AJ32" i="54" s="1"/>
  <c r="AK22" i="54"/>
  <c r="AL22" i="54"/>
  <c r="AM22" i="54"/>
  <c r="AN22" i="54"/>
  <c r="AO22" i="54"/>
  <c r="AP22" i="54"/>
  <c r="AP32" i="54" s="1"/>
  <c r="AQ22" i="54"/>
  <c r="AQ32" i="54" s="1"/>
  <c r="AR22" i="54"/>
  <c r="AR32" i="54" s="1"/>
  <c r="AS22" i="54"/>
  <c r="AT22" i="54"/>
  <c r="AU22" i="54"/>
  <c r="AV22" i="54"/>
  <c r="AW22" i="54"/>
  <c r="AX22" i="54"/>
  <c r="AX32" i="54" s="1"/>
  <c r="AY22" i="54"/>
  <c r="AY32" i="54" s="1"/>
  <c r="AZ22" i="54"/>
  <c r="AZ32" i="54" s="1"/>
  <c r="BA22" i="54"/>
  <c r="BB22" i="54"/>
  <c r="BC22" i="54"/>
  <c r="BD22" i="54"/>
  <c r="BE22" i="54"/>
  <c r="BF22" i="54"/>
  <c r="BF32" i="54" s="1"/>
  <c r="BG22" i="54"/>
  <c r="BG32" i="54" s="1"/>
  <c r="BH22" i="54"/>
  <c r="BH32" i="54" s="1"/>
  <c r="BI22" i="54"/>
  <c r="BJ22" i="54"/>
  <c r="BK22" i="54"/>
  <c r="BL22" i="54"/>
  <c r="BM22" i="54"/>
  <c r="BN22" i="54"/>
  <c r="BN32" i="54" s="1"/>
  <c r="BO22" i="54"/>
  <c r="F23" i="54"/>
  <c r="F32" i="54" s="1"/>
  <c r="G23" i="54"/>
  <c r="H23" i="54"/>
  <c r="I23" i="54"/>
  <c r="J23" i="54"/>
  <c r="K23" i="54"/>
  <c r="L23" i="54"/>
  <c r="M23" i="54"/>
  <c r="M32" i="54" s="1"/>
  <c r="N23" i="54"/>
  <c r="N32" i="54" s="1"/>
  <c r="O23" i="54"/>
  <c r="P23" i="54"/>
  <c r="Q23" i="54"/>
  <c r="R23" i="54"/>
  <c r="S23" i="54"/>
  <c r="T23" i="54"/>
  <c r="U23" i="54"/>
  <c r="U32" i="54" s="1"/>
  <c r="V23" i="54"/>
  <c r="V32" i="54" s="1"/>
  <c r="W23" i="54"/>
  <c r="X23" i="54"/>
  <c r="Y23" i="54"/>
  <c r="Z23" i="54"/>
  <c r="AA23" i="54"/>
  <c r="AB23" i="54"/>
  <c r="AC23" i="54"/>
  <c r="AC32" i="54" s="1"/>
  <c r="AD23" i="54"/>
  <c r="AD32" i="54" s="1"/>
  <c r="AE23" i="54"/>
  <c r="AF23" i="54"/>
  <c r="AG23" i="54"/>
  <c r="AH23" i="54"/>
  <c r="AI23" i="54"/>
  <c r="AJ23" i="54"/>
  <c r="AK23" i="54"/>
  <c r="AK32" i="54" s="1"/>
  <c r="AL23" i="54"/>
  <c r="AL32" i="54" s="1"/>
  <c r="AM23" i="54"/>
  <c r="AN23" i="54"/>
  <c r="AO23" i="54"/>
  <c r="AP23" i="54"/>
  <c r="AQ23" i="54"/>
  <c r="AR23" i="54"/>
  <c r="AS23" i="54"/>
  <c r="AS32" i="54" s="1"/>
  <c r="AT23" i="54"/>
  <c r="AT32" i="54" s="1"/>
  <c r="AU23" i="54"/>
  <c r="AV23" i="54"/>
  <c r="AW23" i="54"/>
  <c r="AX23" i="54"/>
  <c r="AY23" i="54"/>
  <c r="AZ23" i="54"/>
  <c r="BA23" i="54"/>
  <c r="BA32" i="54" s="1"/>
  <c r="BB23" i="54"/>
  <c r="BB32" i="54" s="1"/>
  <c r="BC23" i="54"/>
  <c r="BD23" i="54"/>
  <c r="BE23" i="54"/>
  <c r="BF23" i="54"/>
  <c r="BG23" i="54"/>
  <c r="BH23" i="54"/>
  <c r="BI23" i="54"/>
  <c r="BI32" i="54" s="1"/>
  <c r="BJ23" i="54"/>
  <c r="BJ32" i="54" s="1"/>
  <c r="BK23" i="54"/>
  <c r="BL23" i="54"/>
  <c r="BM23" i="54"/>
  <c r="BN23" i="54"/>
  <c r="BO23" i="54"/>
  <c r="F24" i="54"/>
  <c r="G24" i="54"/>
  <c r="H24" i="54"/>
  <c r="I24" i="54"/>
  <c r="J24" i="54"/>
  <c r="K24" i="54"/>
  <c r="L24" i="54"/>
  <c r="M24" i="54"/>
  <c r="N24" i="54"/>
  <c r="O24" i="54"/>
  <c r="P24" i="54"/>
  <c r="Q24" i="54"/>
  <c r="R24" i="54"/>
  <c r="S24" i="54"/>
  <c r="T24" i="54"/>
  <c r="U24" i="54"/>
  <c r="V24" i="54"/>
  <c r="W24" i="54"/>
  <c r="X24" i="54"/>
  <c r="Y24" i="54"/>
  <c r="Z24" i="54"/>
  <c r="AA24" i="54"/>
  <c r="AB24" i="54"/>
  <c r="AC24" i="54"/>
  <c r="AD24" i="54"/>
  <c r="AE24" i="54"/>
  <c r="AF24" i="54"/>
  <c r="AG24" i="54"/>
  <c r="AH24" i="54"/>
  <c r="AI24" i="54"/>
  <c r="AJ24" i="54"/>
  <c r="AK24" i="54"/>
  <c r="AL24" i="54"/>
  <c r="AM24" i="54"/>
  <c r="AN24" i="54"/>
  <c r="AO24" i="54"/>
  <c r="AP24" i="54"/>
  <c r="AQ24" i="54"/>
  <c r="AR24" i="54"/>
  <c r="AS24" i="54"/>
  <c r="AT24" i="54"/>
  <c r="AU24" i="54"/>
  <c r="AV24" i="54"/>
  <c r="AW24" i="54"/>
  <c r="AX24" i="54"/>
  <c r="AY24" i="54"/>
  <c r="AZ24" i="54"/>
  <c r="BA24" i="54"/>
  <c r="BB24" i="54"/>
  <c r="BC24" i="54"/>
  <c r="BD24" i="54"/>
  <c r="BE24" i="54"/>
  <c r="BF24" i="54"/>
  <c r="BG24" i="54"/>
  <c r="BH24" i="54"/>
  <c r="BI24" i="54"/>
  <c r="BJ24" i="54"/>
  <c r="BK24" i="54"/>
  <c r="BL24" i="54"/>
  <c r="BM24" i="54"/>
  <c r="BN24" i="54"/>
  <c r="BO24" i="54"/>
  <c r="F25" i="54"/>
  <c r="G25" i="54"/>
  <c r="H25" i="54"/>
  <c r="I25" i="54"/>
  <c r="J25" i="54"/>
  <c r="K25" i="54"/>
  <c r="L25" i="54"/>
  <c r="M25" i="54"/>
  <c r="N25" i="54"/>
  <c r="O25" i="54"/>
  <c r="P25" i="54"/>
  <c r="Q25" i="54"/>
  <c r="Q32" i="54" s="1"/>
  <c r="R25" i="54"/>
  <c r="S25" i="54"/>
  <c r="T25" i="54"/>
  <c r="U25" i="54"/>
  <c r="V25" i="54"/>
  <c r="W25" i="54"/>
  <c r="X25" i="54"/>
  <c r="Y25" i="54"/>
  <c r="Y32" i="54" s="1"/>
  <c r="Z25" i="54"/>
  <c r="AA25" i="54"/>
  <c r="AB25" i="54"/>
  <c r="AC25" i="54"/>
  <c r="AD25" i="54"/>
  <c r="AE25" i="54"/>
  <c r="AF25" i="54"/>
  <c r="AG25" i="54"/>
  <c r="AG32" i="54" s="1"/>
  <c r="AH25" i="54"/>
  <c r="AI25" i="54"/>
  <c r="AJ25" i="54"/>
  <c r="AK25" i="54"/>
  <c r="AL25" i="54"/>
  <c r="AM25" i="54"/>
  <c r="AN25" i="54"/>
  <c r="AO25" i="54"/>
  <c r="AO32" i="54" s="1"/>
  <c r="AP25" i="54"/>
  <c r="AQ25" i="54"/>
  <c r="AR25" i="54"/>
  <c r="AS25" i="54"/>
  <c r="AT25" i="54"/>
  <c r="AU25" i="54"/>
  <c r="AV25" i="54"/>
  <c r="AW25" i="54"/>
  <c r="AW32" i="54" s="1"/>
  <c r="AX25" i="54"/>
  <c r="AY25" i="54"/>
  <c r="AZ25" i="54"/>
  <c r="BA25" i="54"/>
  <c r="BB25" i="54"/>
  <c r="BC25" i="54"/>
  <c r="BD25" i="54"/>
  <c r="BE25" i="54"/>
  <c r="BE32" i="54" s="1"/>
  <c r="BF25" i="54"/>
  <c r="BG25" i="54"/>
  <c r="BH25" i="54"/>
  <c r="BI25" i="54"/>
  <c r="BJ25" i="54"/>
  <c r="BK25" i="54"/>
  <c r="BL25" i="54"/>
  <c r="BM25" i="54"/>
  <c r="BM32" i="54" s="1"/>
  <c r="BN25" i="54"/>
  <c r="BO25" i="54"/>
  <c r="F26" i="54"/>
  <c r="G26" i="54"/>
  <c r="H26" i="54"/>
  <c r="I26" i="54"/>
  <c r="J26" i="54"/>
  <c r="K26" i="54"/>
  <c r="L26" i="54"/>
  <c r="M26" i="54"/>
  <c r="N26" i="54"/>
  <c r="O26" i="54"/>
  <c r="P26" i="54"/>
  <c r="Q26" i="54"/>
  <c r="R26" i="54"/>
  <c r="S26" i="54"/>
  <c r="T26" i="54"/>
  <c r="U26" i="54"/>
  <c r="V26" i="54"/>
  <c r="W26" i="54"/>
  <c r="X26" i="54"/>
  <c r="Y26" i="54"/>
  <c r="Z26" i="54"/>
  <c r="AA26" i="54"/>
  <c r="AB26" i="54"/>
  <c r="AC26" i="54"/>
  <c r="AD26" i="54"/>
  <c r="AE26" i="54"/>
  <c r="AF26" i="54"/>
  <c r="AG26" i="54"/>
  <c r="AH26" i="54"/>
  <c r="AI26" i="54"/>
  <c r="AJ26" i="54"/>
  <c r="AK26" i="54"/>
  <c r="AL26" i="54"/>
  <c r="AM26" i="54"/>
  <c r="AN26" i="54"/>
  <c r="AO26" i="54"/>
  <c r="AP26" i="54"/>
  <c r="AQ26" i="54"/>
  <c r="AR26" i="54"/>
  <c r="AS26" i="54"/>
  <c r="AT26" i="54"/>
  <c r="AU26" i="54"/>
  <c r="AV26" i="54"/>
  <c r="AW26" i="54"/>
  <c r="AX26" i="54"/>
  <c r="AY26" i="54"/>
  <c r="AZ26" i="54"/>
  <c r="BA26" i="54"/>
  <c r="BB26" i="54"/>
  <c r="BC26" i="54"/>
  <c r="BD26" i="54"/>
  <c r="BE26" i="54"/>
  <c r="BF26" i="54"/>
  <c r="BG26" i="54"/>
  <c r="BH26" i="54"/>
  <c r="BI26" i="54"/>
  <c r="BJ26" i="54"/>
  <c r="BK26" i="54"/>
  <c r="BL26" i="54"/>
  <c r="BM26" i="54"/>
  <c r="BN26" i="54"/>
  <c r="BO26" i="54"/>
  <c r="F27" i="54"/>
  <c r="G27" i="54"/>
  <c r="H27" i="54"/>
  <c r="I27" i="54"/>
  <c r="J27" i="54"/>
  <c r="K27" i="54"/>
  <c r="L27" i="54"/>
  <c r="M27" i="54"/>
  <c r="N27" i="54"/>
  <c r="O27" i="54"/>
  <c r="P27" i="54"/>
  <c r="Q27" i="54"/>
  <c r="R27" i="54"/>
  <c r="S27" i="54"/>
  <c r="T27" i="54"/>
  <c r="U27" i="54"/>
  <c r="V27" i="54"/>
  <c r="W27" i="54"/>
  <c r="X27" i="54"/>
  <c r="Y27" i="54"/>
  <c r="Z27" i="54"/>
  <c r="AA27" i="54"/>
  <c r="AB27" i="54"/>
  <c r="AC27" i="54"/>
  <c r="AD27" i="54"/>
  <c r="AE27" i="54"/>
  <c r="AF27" i="54"/>
  <c r="AG27" i="54"/>
  <c r="AH27" i="54"/>
  <c r="AI27" i="54"/>
  <c r="AJ27" i="54"/>
  <c r="AK27" i="54"/>
  <c r="AL27" i="54"/>
  <c r="AM27" i="54"/>
  <c r="AN27" i="54"/>
  <c r="AO27" i="54"/>
  <c r="AP27" i="54"/>
  <c r="AQ27" i="54"/>
  <c r="AR27" i="54"/>
  <c r="AS27" i="54"/>
  <c r="AT27" i="54"/>
  <c r="AU27" i="54"/>
  <c r="AV27" i="54"/>
  <c r="AW27" i="54"/>
  <c r="AX27" i="54"/>
  <c r="AY27" i="54"/>
  <c r="AZ27" i="54"/>
  <c r="BA27" i="54"/>
  <c r="BB27" i="54"/>
  <c r="BC27" i="54"/>
  <c r="BD27" i="54"/>
  <c r="BE27" i="54"/>
  <c r="BF27" i="54"/>
  <c r="BG27" i="54"/>
  <c r="BH27" i="54"/>
  <c r="BI27" i="54"/>
  <c r="BJ27" i="54"/>
  <c r="BK27" i="54"/>
  <c r="BL27" i="54"/>
  <c r="BM27" i="54"/>
  <c r="BN27" i="54"/>
  <c r="BO27" i="54"/>
  <c r="F28" i="54"/>
  <c r="G28" i="54"/>
  <c r="H28" i="54"/>
  <c r="I28" i="54"/>
  <c r="J28" i="54"/>
  <c r="K28" i="54"/>
  <c r="L28" i="54"/>
  <c r="M28" i="54"/>
  <c r="N28" i="54"/>
  <c r="O28" i="54"/>
  <c r="P28" i="54"/>
  <c r="Q28" i="54"/>
  <c r="R28" i="54"/>
  <c r="S28" i="54"/>
  <c r="T28" i="54"/>
  <c r="U28" i="54"/>
  <c r="V28" i="54"/>
  <c r="W28" i="54"/>
  <c r="X28" i="54"/>
  <c r="Y28" i="54"/>
  <c r="Z28" i="54"/>
  <c r="AA28" i="54"/>
  <c r="AB28" i="54"/>
  <c r="AC28" i="54"/>
  <c r="AD28" i="54"/>
  <c r="AE28" i="54"/>
  <c r="AF28" i="54"/>
  <c r="AG28" i="54"/>
  <c r="AH28" i="54"/>
  <c r="AI28" i="54"/>
  <c r="AJ28" i="54"/>
  <c r="AK28" i="54"/>
  <c r="AL28" i="54"/>
  <c r="AM28" i="54"/>
  <c r="AN28" i="54"/>
  <c r="AO28" i="54"/>
  <c r="AP28" i="54"/>
  <c r="AQ28" i="54"/>
  <c r="AR28" i="54"/>
  <c r="AS28" i="54"/>
  <c r="AT28" i="54"/>
  <c r="AU28" i="54"/>
  <c r="AV28" i="54"/>
  <c r="AW28" i="54"/>
  <c r="AX28" i="54"/>
  <c r="AY28" i="54"/>
  <c r="AZ28" i="54"/>
  <c r="BA28" i="54"/>
  <c r="BB28" i="54"/>
  <c r="BC28" i="54"/>
  <c r="BD28" i="54"/>
  <c r="BE28" i="54"/>
  <c r="BF28" i="54"/>
  <c r="BG28" i="54"/>
  <c r="BH28" i="54"/>
  <c r="BI28" i="54"/>
  <c r="BJ28" i="54"/>
  <c r="BK28" i="54"/>
  <c r="BL28" i="54"/>
  <c r="BM28" i="54"/>
  <c r="BN28" i="54"/>
  <c r="BO28" i="54"/>
  <c r="F29" i="54"/>
  <c r="G29" i="54"/>
  <c r="H29" i="54"/>
  <c r="I29" i="54"/>
  <c r="J29" i="54"/>
  <c r="K29" i="54"/>
  <c r="L29" i="54"/>
  <c r="M29" i="54"/>
  <c r="N29" i="54"/>
  <c r="O29" i="54"/>
  <c r="P29" i="54"/>
  <c r="Q29" i="54"/>
  <c r="R29" i="54"/>
  <c r="S29" i="54"/>
  <c r="T29" i="54"/>
  <c r="U29" i="54"/>
  <c r="V29" i="54"/>
  <c r="W29" i="54"/>
  <c r="X29" i="54"/>
  <c r="Y29" i="54"/>
  <c r="Z29" i="54"/>
  <c r="AA29" i="54"/>
  <c r="AB29" i="54"/>
  <c r="AC29" i="54"/>
  <c r="AD29" i="54"/>
  <c r="AE29" i="54"/>
  <c r="AF29" i="54"/>
  <c r="AG29" i="54"/>
  <c r="AH29" i="54"/>
  <c r="AI29" i="54"/>
  <c r="AJ29" i="54"/>
  <c r="AK29" i="54"/>
  <c r="AL29" i="54"/>
  <c r="AM29" i="54"/>
  <c r="AN29" i="54"/>
  <c r="AO29" i="54"/>
  <c r="AP29" i="54"/>
  <c r="AQ29" i="54"/>
  <c r="AR29" i="54"/>
  <c r="AS29" i="54"/>
  <c r="AT29" i="54"/>
  <c r="AU29" i="54"/>
  <c r="AV29" i="54"/>
  <c r="AW29" i="54"/>
  <c r="AX29" i="54"/>
  <c r="AY29" i="54"/>
  <c r="AZ29" i="54"/>
  <c r="BA29" i="54"/>
  <c r="BB29" i="54"/>
  <c r="BC29" i="54"/>
  <c r="BD29" i="54"/>
  <c r="BE29" i="54"/>
  <c r="BF29" i="54"/>
  <c r="BG29" i="54"/>
  <c r="BH29" i="54"/>
  <c r="BI29" i="54"/>
  <c r="BJ29" i="54"/>
  <c r="BK29" i="54"/>
  <c r="BL29" i="54"/>
  <c r="BM29" i="54"/>
  <c r="BN29" i="54"/>
  <c r="BO29" i="54"/>
  <c r="F30" i="54"/>
  <c r="G30" i="54"/>
  <c r="H30" i="54"/>
  <c r="I30" i="54"/>
  <c r="J30" i="54"/>
  <c r="K30" i="54"/>
  <c r="L30" i="54"/>
  <c r="M30" i="54"/>
  <c r="N30" i="54"/>
  <c r="O30" i="54"/>
  <c r="P30" i="54"/>
  <c r="Q30" i="54"/>
  <c r="R30" i="54"/>
  <c r="S30" i="54"/>
  <c r="T30" i="54"/>
  <c r="U30" i="54"/>
  <c r="V30" i="54"/>
  <c r="W30" i="54"/>
  <c r="X30" i="54"/>
  <c r="Y30" i="54"/>
  <c r="Z30" i="54"/>
  <c r="AA30" i="54"/>
  <c r="AB30" i="54"/>
  <c r="AC30" i="54"/>
  <c r="AD30" i="54"/>
  <c r="AE30" i="54"/>
  <c r="AF30" i="54"/>
  <c r="AG30" i="54"/>
  <c r="AH30" i="54"/>
  <c r="AI30" i="54"/>
  <c r="AJ30" i="54"/>
  <c r="AK30" i="54"/>
  <c r="AL30" i="54"/>
  <c r="AM30" i="54"/>
  <c r="AN30" i="54"/>
  <c r="AO30" i="54"/>
  <c r="AP30" i="54"/>
  <c r="AQ30" i="54"/>
  <c r="AR30" i="54"/>
  <c r="AS30" i="54"/>
  <c r="AT30" i="54"/>
  <c r="AU30" i="54"/>
  <c r="AV30" i="54"/>
  <c r="AW30" i="54"/>
  <c r="AX30" i="54"/>
  <c r="AY30" i="54"/>
  <c r="AZ30" i="54"/>
  <c r="BA30" i="54"/>
  <c r="BB30" i="54"/>
  <c r="BC30" i="54"/>
  <c r="BD30" i="54"/>
  <c r="BE30" i="54"/>
  <c r="BF30" i="54"/>
  <c r="BG30" i="54"/>
  <c r="BH30" i="54"/>
  <c r="BI30" i="54"/>
  <c r="BJ30" i="54"/>
  <c r="BK30" i="54"/>
  <c r="BL30" i="54"/>
  <c r="BM30" i="54"/>
  <c r="BN30" i="54"/>
  <c r="BO30" i="54"/>
  <c r="F31" i="54"/>
  <c r="G31" i="54"/>
  <c r="H31" i="54"/>
  <c r="I31" i="54"/>
  <c r="J31" i="54"/>
  <c r="K31" i="54"/>
  <c r="L31" i="54"/>
  <c r="M31" i="54"/>
  <c r="N31" i="54"/>
  <c r="O31" i="54"/>
  <c r="P31" i="54"/>
  <c r="Q31" i="54"/>
  <c r="R31" i="54"/>
  <c r="S31" i="54"/>
  <c r="T31" i="54"/>
  <c r="U31" i="54"/>
  <c r="V31" i="54"/>
  <c r="W31" i="54"/>
  <c r="X31" i="54"/>
  <c r="Y31" i="54"/>
  <c r="Z31" i="54"/>
  <c r="AA31" i="54"/>
  <c r="AB31" i="54"/>
  <c r="AC31" i="54"/>
  <c r="AD31" i="54"/>
  <c r="AE31" i="54"/>
  <c r="AF31" i="54"/>
  <c r="AG31" i="54"/>
  <c r="AH31" i="54"/>
  <c r="AI31" i="54"/>
  <c r="AJ31" i="54"/>
  <c r="AK31" i="54"/>
  <c r="AL31" i="54"/>
  <c r="AM31" i="54"/>
  <c r="AN31" i="54"/>
  <c r="AO31" i="54"/>
  <c r="AP31" i="54"/>
  <c r="AQ31" i="54"/>
  <c r="AR31" i="54"/>
  <c r="AS31" i="54"/>
  <c r="AT31" i="54"/>
  <c r="AU31" i="54"/>
  <c r="AV31" i="54"/>
  <c r="AW31" i="54"/>
  <c r="AX31" i="54"/>
  <c r="AY31" i="54"/>
  <c r="AZ31" i="54"/>
  <c r="BA31" i="54"/>
  <c r="BB31" i="54"/>
  <c r="BC31" i="54"/>
  <c r="BD31" i="54"/>
  <c r="BE31" i="54"/>
  <c r="BF31" i="54"/>
  <c r="BG31" i="54"/>
  <c r="BH31" i="54"/>
  <c r="BI31" i="54"/>
  <c r="BJ31" i="54"/>
  <c r="BK31" i="54"/>
  <c r="BL31" i="54"/>
  <c r="BM31" i="54"/>
  <c r="BN31" i="54"/>
  <c r="BO31" i="54"/>
  <c r="G32" i="54"/>
  <c r="H32" i="54"/>
  <c r="O32" i="54"/>
  <c r="P32" i="54"/>
  <c r="W32" i="54"/>
  <c r="X32" i="54"/>
  <c r="AE32" i="54"/>
  <c r="AF32" i="54"/>
  <c r="AM32" i="54"/>
  <c r="AN32" i="54"/>
  <c r="AU32" i="54"/>
  <c r="AV32" i="54"/>
  <c r="BC32" i="54"/>
  <c r="BD32" i="54"/>
  <c r="BK32" i="54"/>
  <c r="BL32" i="54"/>
  <c r="E32" i="54"/>
  <c r="E31" i="54"/>
  <c r="E28" i="54"/>
  <c r="E30" i="54"/>
  <c r="E29" i="54"/>
  <c r="E27" i="54"/>
  <c r="E23" i="54"/>
  <c r="E24" i="54"/>
  <c r="E25" i="54"/>
  <c r="E26" i="54"/>
  <c r="E22" i="54"/>
  <c r="BB32" i="49" l="1"/>
  <c r="H32" i="49"/>
  <c r="P32" i="49"/>
  <c r="AF32" i="49"/>
  <c r="AN32" i="49"/>
  <c r="AV32" i="49"/>
  <c r="BD32" i="49"/>
  <c r="BL32" i="49"/>
  <c r="AL32" i="49"/>
  <c r="F32" i="49"/>
  <c r="V32" i="49"/>
  <c r="AT32" i="49"/>
  <c r="I32" i="49"/>
  <c r="Q32" i="49"/>
  <c r="Y32" i="49"/>
  <c r="AO32" i="49"/>
  <c r="AW32" i="49"/>
  <c r="BE32" i="49"/>
  <c r="BM32" i="49"/>
  <c r="N32" i="49"/>
  <c r="AD32" i="49"/>
  <c r="BJ32" i="49"/>
  <c r="J32" i="49"/>
  <c r="R32" i="49"/>
  <c r="Z32" i="49"/>
  <c r="AH32" i="49"/>
  <c r="AP32" i="49"/>
  <c r="AX32" i="49"/>
  <c r="BF32" i="49"/>
  <c r="BN32" i="49"/>
  <c r="K32" i="49"/>
  <c r="S32" i="49"/>
  <c r="AA32" i="49"/>
  <c r="AI32" i="49"/>
  <c r="AQ32" i="49"/>
  <c r="AY32" i="49"/>
  <c r="BG32" i="49"/>
  <c r="BO32" i="49"/>
  <c r="E32" i="49"/>
  <c r="M32" i="49"/>
  <c r="U32" i="49"/>
  <c r="AC32" i="49"/>
  <c r="AK32" i="49"/>
  <c r="AS32" i="49"/>
  <c r="BA32" i="49"/>
  <c r="BI32" i="49"/>
  <c r="X32" i="49"/>
  <c r="G32" i="49"/>
  <c r="O32" i="49"/>
  <c r="W32" i="49"/>
  <c r="AE32" i="49"/>
  <c r="AM32" i="49"/>
  <c r="AU32" i="49"/>
  <c r="BC32" i="49"/>
  <c r="BK32" i="49"/>
  <c r="L32" i="49"/>
  <c r="T32" i="49"/>
  <c r="AB32" i="49"/>
  <c r="AR32" i="49"/>
  <c r="AZ32" i="49"/>
  <c r="BH32" i="49"/>
  <c r="K32" i="53"/>
  <c r="S32" i="53"/>
  <c r="AA32" i="53"/>
  <c r="AI32" i="53"/>
  <c r="AQ32" i="53"/>
  <c r="AY32" i="53"/>
  <c r="BG32" i="53"/>
  <c r="BO32" i="53"/>
  <c r="BD32" i="53"/>
  <c r="AF32" i="53"/>
  <c r="H32" i="53"/>
  <c r="AV32" i="53"/>
  <c r="BL32" i="53"/>
  <c r="I32" i="53"/>
  <c r="Q32" i="53"/>
  <c r="Y32" i="53"/>
  <c r="AG32" i="53"/>
  <c r="AO32" i="53"/>
  <c r="AW32" i="53"/>
  <c r="BE32" i="53"/>
  <c r="BM32" i="53"/>
  <c r="P32" i="53"/>
  <c r="X32" i="53"/>
  <c r="AN32" i="53"/>
  <c r="J32" i="53"/>
  <c r="R32" i="53"/>
  <c r="Z32" i="53"/>
  <c r="AH32" i="53"/>
  <c r="AP32" i="53"/>
  <c r="AX32" i="53"/>
  <c r="BF32" i="53"/>
  <c r="BN32" i="53"/>
  <c r="L32" i="53"/>
  <c r="T32" i="53"/>
  <c r="AB32" i="53"/>
  <c r="AJ32" i="53"/>
  <c r="AR32" i="53"/>
  <c r="AZ32" i="53"/>
  <c r="BH32" i="53"/>
  <c r="F32" i="53"/>
  <c r="N32" i="53"/>
  <c r="V32" i="53"/>
  <c r="AD32" i="53"/>
  <c r="AL32" i="53"/>
  <c r="AT32" i="53"/>
  <c r="BB32" i="53"/>
  <c r="AK32" i="53"/>
  <c r="BJ32" i="53"/>
  <c r="G32" i="53"/>
  <c r="O32" i="53"/>
  <c r="W32" i="53"/>
  <c r="AE32" i="53"/>
  <c r="AM32" i="53"/>
  <c r="AU32" i="53"/>
  <c r="BC32" i="53"/>
  <c r="BK32" i="53"/>
  <c r="E32" i="53"/>
  <c r="BI32" i="53"/>
  <c r="M32" i="53"/>
  <c r="U32" i="53"/>
  <c r="AC32" i="53"/>
  <c r="AS32" i="53"/>
  <c r="BA32" i="53"/>
  <c r="BO32" i="54"/>
  <c r="BL14" i="52"/>
  <c r="BL13" i="52"/>
  <c r="BL12" i="52"/>
  <c r="BO10" i="52"/>
  <c r="BO11" i="52"/>
  <c r="BO13" i="52"/>
  <c r="AM12" i="52"/>
  <c r="AK10" i="52"/>
  <c r="AL10" i="52"/>
  <c r="AM10" i="52"/>
  <c r="AN10" i="52"/>
  <c r="AN14" i="52" s="1"/>
  <c r="AO10" i="52"/>
  <c r="AO14" i="52" s="1"/>
  <c r="AP10" i="52"/>
  <c r="AP14" i="52" s="1"/>
  <c r="AQ10" i="52"/>
  <c r="AQ14" i="52" s="1"/>
  <c r="AR10" i="52"/>
  <c r="AR14" i="52" s="1"/>
  <c r="AS10" i="52"/>
  <c r="AT10" i="52"/>
  <c r="AU10" i="52"/>
  <c r="AV10" i="52"/>
  <c r="AW10" i="52"/>
  <c r="AX10" i="52"/>
  <c r="AX14" i="52" s="1"/>
  <c r="AY10" i="52"/>
  <c r="AY14" i="52" s="1"/>
  <c r="AZ10" i="52"/>
  <c r="AZ14" i="52" s="1"/>
  <c r="BA10" i="52"/>
  <c r="BB10" i="52"/>
  <c r="BC10" i="52"/>
  <c r="BD10" i="52"/>
  <c r="BE10" i="52"/>
  <c r="BF10" i="52"/>
  <c r="BF14" i="52" s="1"/>
  <c r="BG10" i="52"/>
  <c r="BG14" i="52" s="1"/>
  <c r="BH10" i="52"/>
  <c r="BH14" i="52" s="1"/>
  <c r="BI10" i="52"/>
  <c r="BJ10" i="52"/>
  <c r="BK10" i="52"/>
  <c r="BL10" i="52"/>
  <c r="BM10" i="52"/>
  <c r="BN10" i="52"/>
  <c r="BN14" i="52" s="1"/>
  <c r="BO14" i="52"/>
  <c r="AK11" i="52"/>
  <c r="AK14" i="52" s="1"/>
  <c r="AL11" i="52"/>
  <c r="AM11" i="52"/>
  <c r="AN11" i="52"/>
  <c r="AO11" i="52"/>
  <c r="AP11" i="52"/>
  <c r="AQ11" i="52"/>
  <c r="AR11" i="52"/>
  <c r="AS11" i="52"/>
  <c r="AS14" i="52" s="1"/>
  <c r="AT11" i="52"/>
  <c r="AU11" i="52"/>
  <c r="AV11" i="52"/>
  <c r="AW11" i="52"/>
  <c r="AW14" i="52" s="1"/>
  <c r="AX11" i="52"/>
  <c r="AY11" i="52"/>
  <c r="AZ11" i="52"/>
  <c r="BA11" i="52"/>
  <c r="BA14" i="52" s="1"/>
  <c r="BB11" i="52"/>
  <c r="BC11" i="52"/>
  <c r="BD11" i="52"/>
  <c r="BE11" i="52"/>
  <c r="BE14" i="52" s="1"/>
  <c r="BF11" i="52"/>
  <c r="BG11" i="52"/>
  <c r="BH11" i="52"/>
  <c r="BI11" i="52"/>
  <c r="BI14" i="52" s="1"/>
  <c r="BJ11" i="52"/>
  <c r="BK11" i="52"/>
  <c r="BL11" i="52"/>
  <c r="BM11" i="52"/>
  <c r="BM14" i="52" s="1"/>
  <c r="BN11" i="52"/>
  <c r="AK12" i="52"/>
  <c r="AL12" i="52"/>
  <c r="AL14" i="52" s="1"/>
  <c r="AN12" i="52"/>
  <c r="AO12" i="52"/>
  <c r="AP12" i="52"/>
  <c r="AQ12" i="52"/>
  <c r="AR12" i="52"/>
  <c r="AS12" i="52"/>
  <c r="AT12" i="52"/>
  <c r="AT14" i="52" s="1"/>
  <c r="AU12" i="52"/>
  <c r="AV12" i="52"/>
  <c r="AW12" i="52"/>
  <c r="AX12" i="52"/>
  <c r="AY12" i="52"/>
  <c r="AZ12" i="52"/>
  <c r="BA12" i="52"/>
  <c r="BB12" i="52"/>
  <c r="BB14" i="52" s="1"/>
  <c r="BC12" i="52"/>
  <c r="BD12" i="52"/>
  <c r="BE12" i="52"/>
  <c r="BF12" i="52"/>
  <c r="BG12" i="52"/>
  <c r="BH12" i="52"/>
  <c r="BI12" i="52"/>
  <c r="BJ12" i="52"/>
  <c r="BJ14" i="52" s="1"/>
  <c r="BK12" i="52"/>
  <c r="BM12" i="52"/>
  <c r="BN12" i="52"/>
  <c r="BO12" i="52"/>
  <c r="AK13" i="52"/>
  <c r="AL13" i="52"/>
  <c r="AM13" i="52"/>
  <c r="AN13" i="52"/>
  <c r="AO13" i="52"/>
  <c r="AP13" i="52"/>
  <c r="AQ13" i="52"/>
  <c r="AR13" i="52"/>
  <c r="AS13" i="52"/>
  <c r="AT13" i="52"/>
  <c r="AU13" i="52"/>
  <c r="AU14" i="52" s="1"/>
  <c r="AV13" i="52"/>
  <c r="AW13" i="52"/>
  <c r="AX13" i="52"/>
  <c r="AY13" i="52"/>
  <c r="AZ13" i="52"/>
  <c r="BA13" i="52"/>
  <c r="BB13" i="52"/>
  <c r="BC13" i="52"/>
  <c r="BC14" i="52" s="1"/>
  <c r="BD13" i="52"/>
  <c r="BE13" i="52"/>
  <c r="BF13" i="52"/>
  <c r="BG13" i="52"/>
  <c r="BH13" i="52"/>
  <c r="BI13" i="52"/>
  <c r="BJ13" i="52"/>
  <c r="BK13" i="52"/>
  <c r="BK14" i="52" s="1"/>
  <c r="BM13" i="52"/>
  <c r="BN13" i="52"/>
  <c r="AV14" i="52"/>
  <c r="BD14" i="52"/>
  <c r="O13" i="51"/>
  <c r="AK10" i="51"/>
  <c r="AL10" i="51"/>
  <c r="AM10" i="51"/>
  <c r="AN10" i="51"/>
  <c r="AO10" i="51"/>
  <c r="AO14" i="51" s="1"/>
  <c r="AP10" i="51"/>
  <c r="AP14" i="51" s="1"/>
  <c r="AQ10" i="51"/>
  <c r="AQ14" i="51" s="1"/>
  <c r="AR10" i="51"/>
  <c r="AR14" i="51" s="1"/>
  <c r="AS10" i="51"/>
  <c r="AT10" i="51"/>
  <c r="AU10" i="51"/>
  <c r="AV10" i="51"/>
  <c r="AW10" i="51"/>
  <c r="AW14" i="51" s="1"/>
  <c r="AX10" i="51"/>
  <c r="AX14" i="51" s="1"/>
  <c r="AY10" i="51"/>
  <c r="AZ10" i="51"/>
  <c r="AZ14" i="51" s="1"/>
  <c r="BA10" i="51"/>
  <c r="BB10" i="51"/>
  <c r="BC10" i="51"/>
  <c r="BD10" i="51"/>
  <c r="BE10" i="51"/>
  <c r="BE14" i="51" s="1"/>
  <c r="BF10" i="51"/>
  <c r="BF14" i="51" s="1"/>
  <c r="BG10" i="51"/>
  <c r="BH10" i="51"/>
  <c r="BH14" i="51" s="1"/>
  <c r="BI10" i="51"/>
  <c r="BJ10" i="51"/>
  <c r="BK10" i="51"/>
  <c r="BL10" i="51"/>
  <c r="BM10" i="51"/>
  <c r="BM14" i="51" s="1"/>
  <c r="BN10" i="51"/>
  <c r="BN14" i="51" s="1"/>
  <c r="BO10" i="51"/>
  <c r="AK11" i="51"/>
  <c r="AK14" i="51" s="1"/>
  <c r="AL11" i="51"/>
  <c r="AM11" i="51"/>
  <c r="AN11" i="51"/>
  <c r="AO11" i="51"/>
  <c r="AP11" i="51"/>
  <c r="AQ11" i="51"/>
  <c r="AR11" i="51"/>
  <c r="AS11" i="51"/>
  <c r="AS14" i="51" s="1"/>
  <c r="AT11" i="51"/>
  <c r="AU11" i="51"/>
  <c r="AV11" i="51"/>
  <c r="AW11" i="51"/>
  <c r="AX11" i="51"/>
  <c r="AY11" i="51"/>
  <c r="AY14" i="51" s="1"/>
  <c r="AZ11" i="51"/>
  <c r="BA11" i="51"/>
  <c r="BA14" i="51" s="1"/>
  <c r="BB11" i="51"/>
  <c r="BC11" i="51"/>
  <c r="BD11" i="51"/>
  <c r="BE11" i="51"/>
  <c r="BF11" i="51"/>
  <c r="BG11" i="51"/>
  <c r="BG14" i="51" s="1"/>
  <c r="BH11" i="51"/>
  <c r="BI11" i="51"/>
  <c r="BI14" i="51" s="1"/>
  <c r="BJ11" i="51"/>
  <c r="BK11" i="51"/>
  <c r="BL11" i="51"/>
  <c r="BM11" i="51"/>
  <c r="BN11" i="51"/>
  <c r="BO11" i="51"/>
  <c r="BO14" i="51" s="1"/>
  <c r="AK12" i="51"/>
  <c r="AL12" i="51"/>
  <c r="AM12" i="51"/>
  <c r="AN12" i="51"/>
  <c r="AO12" i="51"/>
  <c r="AP12" i="51"/>
  <c r="AQ12" i="51"/>
  <c r="AR12" i="51"/>
  <c r="AS12" i="51"/>
  <c r="AT12" i="51"/>
  <c r="AU12" i="51"/>
  <c r="AV12" i="51"/>
  <c r="AW12" i="51"/>
  <c r="AX12" i="51"/>
  <c r="AY12" i="51"/>
  <c r="AZ12" i="51"/>
  <c r="BA12" i="51"/>
  <c r="BB12" i="51"/>
  <c r="BC12" i="51"/>
  <c r="BD12" i="51"/>
  <c r="BE12" i="51"/>
  <c r="BF12" i="51"/>
  <c r="BG12" i="51"/>
  <c r="BH12" i="51"/>
  <c r="BI12" i="51"/>
  <c r="BJ12" i="51"/>
  <c r="BK12" i="51"/>
  <c r="BL12" i="51"/>
  <c r="BM12" i="51"/>
  <c r="BN12" i="51"/>
  <c r="BO12" i="51"/>
  <c r="AK13" i="51"/>
  <c r="AL13" i="51"/>
  <c r="AM13" i="51"/>
  <c r="AM14" i="51" s="1"/>
  <c r="AN13" i="51"/>
  <c r="AO13" i="51"/>
  <c r="AP13" i="51"/>
  <c r="AQ13" i="51"/>
  <c r="AR13" i="51"/>
  <c r="AS13" i="51"/>
  <c r="AT13" i="51"/>
  <c r="AU13" i="51"/>
  <c r="AU14" i="51" s="1"/>
  <c r="AV13" i="51"/>
  <c r="AW13" i="51"/>
  <c r="AX13" i="51"/>
  <c r="AY13" i="51"/>
  <c r="AZ13" i="51"/>
  <c r="BA13" i="51"/>
  <c r="BB13" i="51"/>
  <c r="BC13" i="51"/>
  <c r="BC14" i="51" s="1"/>
  <c r="BD13" i="51"/>
  <c r="BE13" i="51"/>
  <c r="BF13" i="51"/>
  <c r="BG13" i="51"/>
  <c r="BH13" i="51"/>
  <c r="BI13" i="51"/>
  <c r="BJ13" i="51"/>
  <c r="BK13" i="51"/>
  <c r="BK14" i="51" s="1"/>
  <c r="BL13" i="51"/>
  <c r="BM13" i="51"/>
  <c r="BN13" i="51"/>
  <c r="BO13" i="51"/>
  <c r="AL14" i="51"/>
  <c r="AN14" i="51"/>
  <c r="AT14" i="51"/>
  <c r="AV14" i="51"/>
  <c r="BB14" i="51"/>
  <c r="BD14" i="51"/>
  <c r="BJ14" i="51"/>
  <c r="BL14" i="51"/>
  <c r="O10" i="51"/>
  <c r="L12" i="51"/>
  <c r="I12" i="51"/>
  <c r="E12" i="51"/>
  <c r="BO14" i="48"/>
  <c r="BO13" i="48"/>
  <c r="BO12" i="48"/>
  <c r="AK10" i="48"/>
  <c r="AL10" i="48"/>
  <c r="AM10" i="48"/>
  <c r="AN10" i="48"/>
  <c r="AO10" i="48"/>
  <c r="AO14" i="48" s="1"/>
  <c r="AP10" i="48"/>
  <c r="AP14" i="48" s="1"/>
  <c r="AQ10" i="48"/>
  <c r="AQ14" i="48" s="1"/>
  <c r="AR10" i="48"/>
  <c r="AR14" i="48" s="1"/>
  <c r="AS10" i="48"/>
  <c r="AT10" i="48"/>
  <c r="AU10" i="48"/>
  <c r="AV10" i="48"/>
  <c r="AW10" i="48"/>
  <c r="AW14" i="48" s="1"/>
  <c r="AX10" i="48"/>
  <c r="AX14" i="48" s="1"/>
  <c r="AY10" i="48"/>
  <c r="AY14" i="48" s="1"/>
  <c r="AZ10" i="48"/>
  <c r="AZ14" i="48" s="1"/>
  <c r="BA10" i="48"/>
  <c r="BB10" i="48"/>
  <c r="BC10" i="48"/>
  <c r="BD10" i="48"/>
  <c r="BE10" i="48"/>
  <c r="BE14" i="48" s="1"/>
  <c r="BF10" i="48"/>
  <c r="BF14" i="48" s="1"/>
  <c r="BG10" i="48"/>
  <c r="BG14" i="48" s="1"/>
  <c r="BH10" i="48"/>
  <c r="BH14" i="48" s="1"/>
  <c r="BI10" i="48"/>
  <c r="BJ10" i="48"/>
  <c r="BK10" i="48"/>
  <c r="BL10" i="48"/>
  <c r="BM10" i="48"/>
  <c r="BM14" i="48" s="1"/>
  <c r="BN10" i="48"/>
  <c r="BN14" i="48" s="1"/>
  <c r="BO10" i="48"/>
  <c r="AK11" i="48"/>
  <c r="AK14" i="48" s="1"/>
  <c r="AL11" i="48"/>
  <c r="AM11" i="48"/>
  <c r="AN11" i="48"/>
  <c r="AO11" i="48"/>
  <c r="AP11" i="48"/>
  <c r="AQ11" i="48"/>
  <c r="AR11" i="48"/>
  <c r="AS11" i="48"/>
  <c r="AS14" i="48" s="1"/>
  <c r="AT11" i="48"/>
  <c r="AU11" i="48"/>
  <c r="AV11" i="48"/>
  <c r="AW11" i="48"/>
  <c r="AX11" i="48"/>
  <c r="AY11" i="48"/>
  <c r="AZ11" i="48"/>
  <c r="BA11" i="48"/>
  <c r="BA14" i="48" s="1"/>
  <c r="BB11" i="48"/>
  <c r="BC11" i="48"/>
  <c r="BD11" i="48"/>
  <c r="BE11" i="48"/>
  <c r="BF11" i="48"/>
  <c r="BG11" i="48"/>
  <c r="BH11" i="48"/>
  <c r="BI11" i="48"/>
  <c r="BI14" i="48" s="1"/>
  <c r="BJ11" i="48"/>
  <c r="BK11" i="48"/>
  <c r="BL11" i="48"/>
  <c r="BM11" i="48"/>
  <c r="BN11" i="48"/>
  <c r="BO11" i="48"/>
  <c r="AK12" i="48"/>
  <c r="AL12" i="48"/>
  <c r="AL14" i="48" s="1"/>
  <c r="AM12" i="48"/>
  <c r="AN12" i="48"/>
  <c r="AO12" i="48"/>
  <c r="AP12" i="48"/>
  <c r="AQ12" i="48"/>
  <c r="AR12" i="48"/>
  <c r="AS12" i="48"/>
  <c r="AT12" i="48"/>
  <c r="AT14" i="48" s="1"/>
  <c r="AU12" i="48"/>
  <c r="AV12" i="48"/>
  <c r="AW12" i="48"/>
  <c r="AX12" i="48"/>
  <c r="AY12" i="48"/>
  <c r="AZ12" i="48"/>
  <c r="BA12" i="48"/>
  <c r="BB12" i="48"/>
  <c r="BB14" i="48" s="1"/>
  <c r="BC12" i="48"/>
  <c r="BD12" i="48"/>
  <c r="BE12" i="48"/>
  <c r="BF12" i="48"/>
  <c r="BG12" i="48"/>
  <c r="BH12" i="48"/>
  <c r="BI12" i="48"/>
  <c r="BJ12" i="48"/>
  <c r="BJ14" i="48" s="1"/>
  <c r="BK12" i="48"/>
  <c r="BL12" i="48"/>
  <c r="BM12" i="48"/>
  <c r="BN12" i="48"/>
  <c r="AK13" i="48"/>
  <c r="AL13" i="48"/>
  <c r="AM13" i="48"/>
  <c r="AM14" i="48" s="1"/>
  <c r="AN13" i="48"/>
  <c r="AO13" i="48"/>
  <c r="AP13" i="48"/>
  <c r="AQ13" i="48"/>
  <c r="AR13" i="48"/>
  <c r="AS13" i="48"/>
  <c r="AT13" i="48"/>
  <c r="AU13" i="48"/>
  <c r="AU14" i="48" s="1"/>
  <c r="AV13" i="48"/>
  <c r="AW13" i="48"/>
  <c r="AX13" i="48"/>
  <c r="AY13" i="48"/>
  <c r="AZ13" i="48"/>
  <c r="BA13" i="48"/>
  <c r="BB13" i="48"/>
  <c r="BC13" i="48"/>
  <c r="BC14" i="48" s="1"/>
  <c r="BD13" i="48"/>
  <c r="BE13" i="48"/>
  <c r="BF13" i="48"/>
  <c r="BG13" i="48"/>
  <c r="BH13" i="48"/>
  <c r="BI13" i="48"/>
  <c r="BJ13" i="48"/>
  <c r="BK13" i="48"/>
  <c r="BK14" i="48" s="1"/>
  <c r="BL13" i="48"/>
  <c r="BM13" i="48"/>
  <c r="BN13" i="48"/>
  <c r="AN14" i="48"/>
  <c r="AV14" i="48"/>
  <c r="BD14" i="48"/>
  <c r="BL14" i="48"/>
  <c r="AJ11" i="48"/>
  <c r="O12" i="48"/>
  <c r="M13" i="48"/>
  <c r="K12" i="48"/>
  <c r="L12" i="48"/>
  <c r="K11" i="48"/>
  <c r="G11" i="48"/>
  <c r="H11" i="48"/>
  <c r="AM14" i="52" l="1"/>
  <c r="F37" i="50"/>
  <c r="G37" i="50"/>
  <c r="H37" i="50"/>
  <c r="I37" i="50"/>
  <c r="J37" i="50"/>
  <c r="K37" i="50"/>
  <c r="L37" i="50"/>
  <c r="M37" i="50"/>
  <c r="N37" i="50"/>
  <c r="O37" i="50"/>
  <c r="P37" i="50"/>
  <c r="Q37" i="50"/>
  <c r="R37" i="50"/>
  <c r="S37" i="50"/>
  <c r="T37" i="50"/>
  <c r="U37" i="50"/>
  <c r="V37" i="50"/>
  <c r="W37" i="50"/>
  <c r="X37" i="50"/>
  <c r="Y37" i="50"/>
  <c r="Z37" i="50"/>
  <c r="AA37" i="50"/>
  <c r="AB37" i="50"/>
  <c r="AC37" i="50"/>
  <c r="AD37" i="50"/>
  <c r="AE37" i="50"/>
  <c r="AF37" i="50"/>
  <c r="AG37" i="50"/>
  <c r="AH37" i="50"/>
  <c r="AI37" i="50"/>
  <c r="AJ37" i="50"/>
  <c r="AK37" i="50"/>
  <c r="AL37" i="50"/>
  <c r="AM37" i="50"/>
  <c r="AN37" i="50"/>
  <c r="AO37" i="50"/>
  <c r="AP37" i="50"/>
  <c r="AQ37" i="50"/>
  <c r="AR37" i="50"/>
  <c r="AS37" i="50"/>
  <c r="AT37" i="50"/>
  <c r="AU37" i="50"/>
  <c r="AV37" i="50"/>
  <c r="AW37" i="50"/>
  <c r="AX37" i="50"/>
  <c r="AY37" i="50"/>
  <c r="AZ37" i="50"/>
  <c r="BA37" i="50"/>
  <c r="BB37" i="50"/>
  <c r="BC37" i="50"/>
  <c r="BD37" i="50"/>
  <c r="BE37" i="50"/>
  <c r="BF37" i="50"/>
  <c r="BG37" i="50"/>
  <c r="BH37" i="50"/>
  <c r="BI37" i="50"/>
  <c r="BJ37" i="50"/>
  <c r="BK37" i="50"/>
  <c r="BL37" i="50"/>
  <c r="BM37" i="50"/>
  <c r="BN37" i="50"/>
  <c r="BO37" i="50"/>
  <c r="F38" i="50"/>
  <c r="G38" i="50"/>
  <c r="H38" i="50"/>
  <c r="I38" i="50"/>
  <c r="J38" i="50"/>
  <c r="K38" i="50"/>
  <c r="L38" i="50"/>
  <c r="M38" i="50"/>
  <c r="N38" i="50"/>
  <c r="O38" i="50"/>
  <c r="P38" i="50"/>
  <c r="Q38" i="50"/>
  <c r="R38" i="50"/>
  <c r="S38" i="50"/>
  <c r="T38" i="50"/>
  <c r="U38" i="50"/>
  <c r="V38" i="50"/>
  <c r="W38" i="50"/>
  <c r="X38" i="50"/>
  <c r="Y38" i="50"/>
  <c r="Z38" i="50"/>
  <c r="AA38" i="50"/>
  <c r="AB38" i="50"/>
  <c r="AC38" i="50"/>
  <c r="AD38" i="50"/>
  <c r="AE38" i="50"/>
  <c r="AF38" i="50"/>
  <c r="AG38" i="50"/>
  <c r="AH38" i="50"/>
  <c r="AI38" i="50"/>
  <c r="AJ38" i="50"/>
  <c r="AK38" i="50"/>
  <c r="AL38" i="50"/>
  <c r="AM38" i="50"/>
  <c r="AN38" i="50"/>
  <c r="AO38" i="50"/>
  <c r="AP38" i="50"/>
  <c r="AQ38" i="50"/>
  <c r="AR38" i="50"/>
  <c r="AS38" i="50"/>
  <c r="AT38" i="50"/>
  <c r="AU38" i="50"/>
  <c r="AV38" i="50"/>
  <c r="AW38" i="50"/>
  <c r="AX38" i="50"/>
  <c r="AY38" i="50"/>
  <c r="AZ38" i="50"/>
  <c r="BA38" i="50"/>
  <c r="BB38" i="50"/>
  <c r="BC38" i="50"/>
  <c r="BD38" i="50"/>
  <c r="BE38" i="50"/>
  <c r="BF38" i="50"/>
  <c r="BG38" i="50"/>
  <c r="BH38" i="50"/>
  <c r="BI38" i="50"/>
  <c r="BJ38" i="50"/>
  <c r="BK38" i="50"/>
  <c r="BL38" i="50"/>
  <c r="BM38" i="50"/>
  <c r="BN38" i="50"/>
  <c r="BO38" i="50"/>
  <c r="F39" i="50"/>
  <c r="G39" i="50"/>
  <c r="H39" i="50"/>
  <c r="I39" i="50"/>
  <c r="J39" i="50"/>
  <c r="K39" i="50"/>
  <c r="L39" i="50"/>
  <c r="M39" i="50"/>
  <c r="N39" i="50"/>
  <c r="O39" i="50"/>
  <c r="P39" i="50"/>
  <c r="Q39" i="50"/>
  <c r="R39" i="50"/>
  <c r="S39" i="50"/>
  <c r="T39" i="50"/>
  <c r="U39" i="50"/>
  <c r="V39" i="50"/>
  <c r="W39" i="50"/>
  <c r="X39" i="50"/>
  <c r="Y39" i="50"/>
  <c r="Z39" i="50"/>
  <c r="AA39" i="50"/>
  <c r="AB39" i="50"/>
  <c r="AC39" i="50"/>
  <c r="AD39" i="50"/>
  <c r="AE39" i="50"/>
  <c r="AF39" i="50"/>
  <c r="AG39" i="50"/>
  <c r="AH39" i="50"/>
  <c r="AI39" i="50"/>
  <c r="AJ39" i="50"/>
  <c r="AK39" i="50"/>
  <c r="AL39" i="50"/>
  <c r="AM39" i="50"/>
  <c r="AN39" i="50"/>
  <c r="AO39" i="50"/>
  <c r="AP39" i="50"/>
  <c r="AQ39" i="50"/>
  <c r="AR39" i="50"/>
  <c r="AS39" i="50"/>
  <c r="AT39" i="50"/>
  <c r="AU39" i="50"/>
  <c r="AV39" i="50"/>
  <c r="AW39" i="50"/>
  <c r="AX39" i="50"/>
  <c r="AY39" i="50"/>
  <c r="AZ39" i="50"/>
  <c r="BA39" i="50"/>
  <c r="BB39" i="50"/>
  <c r="BC39" i="50"/>
  <c r="BD39" i="50"/>
  <c r="BE39" i="50"/>
  <c r="BF39" i="50"/>
  <c r="BG39" i="50"/>
  <c r="BH39" i="50"/>
  <c r="BI39" i="50"/>
  <c r="BJ39" i="50"/>
  <c r="BK39" i="50"/>
  <c r="BL39" i="50"/>
  <c r="BM39" i="50"/>
  <c r="BN39" i="50"/>
  <c r="BO39" i="50"/>
  <c r="F40" i="50"/>
  <c r="G40" i="50"/>
  <c r="H40" i="50"/>
  <c r="I40" i="50"/>
  <c r="J40" i="50"/>
  <c r="K40" i="50"/>
  <c r="L40" i="50"/>
  <c r="M40" i="50"/>
  <c r="N40" i="50"/>
  <c r="O40" i="50"/>
  <c r="P40" i="50"/>
  <c r="Q40" i="50"/>
  <c r="R40" i="50"/>
  <c r="S40" i="50"/>
  <c r="T40" i="50"/>
  <c r="U40" i="50"/>
  <c r="V40" i="50"/>
  <c r="W40" i="50"/>
  <c r="X40" i="50"/>
  <c r="Y40" i="50"/>
  <c r="Z40" i="50"/>
  <c r="AA40" i="50"/>
  <c r="AB40" i="50"/>
  <c r="AC40" i="50"/>
  <c r="AD40" i="50"/>
  <c r="AE40" i="50"/>
  <c r="AF40" i="50"/>
  <c r="AG40" i="50"/>
  <c r="AH40" i="50"/>
  <c r="AI40" i="50"/>
  <c r="AJ40" i="50"/>
  <c r="AK40" i="50"/>
  <c r="AL40" i="50"/>
  <c r="AM40" i="50"/>
  <c r="AN40" i="50"/>
  <c r="AO40" i="50"/>
  <c r="AP40" i="50"/>
  <c r="AQ40" i="50"/>
  <c r="AR40" i="50"/>
  <c r="AS40" i="50"/>
  <c r="AT40" i="50"/>
  <c r="AU40" i="50"/>
  <c r="AV40" i="50"/>
  <c r="AW40" i="50"/>
  <c r="AX40" i="50"/>
  <c r="AY40" i="50"/>
  <c r="AZ40" i="50"/>
  <c r="BA40" i="50"/>
  <c r="BB40" i="50"/>
  <c r="BC40" i="50"/>
  <c r="BD40" i="50"/>
  <c r="BE40" i="50"/>
  <c r="BF40" i="50"/>
  <c r="BG40" i="50"/>
  <c r="BH40" i="50"/>
  <c r="BI40" i="50"/>
  <c r="BJ40" i="50"/>
  <c r="BK40" i="50"/>
  <c r="BL40" i="50"/>
  <c r="BM40" i="50"/>
  <c r="BN40" i="50"/>
  <c r="BO40" i="50"/>
  <c r="F41" i="50"/>
  <c r="G41" i="50"/>
  <c r="H41" i="50"/>
  <c r="I41" i="50"/>
  <c r="J41" i="50"/>
  <c r="K41" i="50"/>
  <c r="L41" i="50"/>
  <c r="M41" i="50"/>
  <c r="N41" i="50"/>
  <c r="O41" i="50"/>
  <c r="P41" i="50"/>
  <c r="Q41" i="50"/>
  <c r="R41" i="50"/>
  <c r="S41" i="50"/>
  <c r="T41" i="50"/>
  <c r="U41" i="50"/>
  <c r="V41" i="50"/>
  <c r="W41" i="50"/>
  <c r="X41" i="50"/>
  <c r="Y41" i="50"/>
  <c r="Z41" i="50"/>
  <c r="AA41" i="50"/>
  <c r="AB41" i="50"/>
  <c r="AC41" i="50"/>
  <c r="AD41" i="50"/>
  <c r="AE41" i="50"/>
  <c r="AF41" i="50"/>
  <c r="AG41" i="50"/>
  <c r="AH41" i="50"/>
  <c r="AI41" i="50"/>
  <c r="AJ41" i="50"/>
  <c r="AK41" i="50"/>
  <c r="AL41" i="50"/>
  <c r="AM41" i="50"/>
  <c r="AN41" i="50"/>
  <c r="AO41" i="50"/>
  <c r="AP41" i="50"/>
  <c r="AQ41" i="50"/>
  <c r="AR41" i="50"/>
  <c r="AS41" i="50"/>
  <c r="AT41" i="50"/>
  <c r="AU41" i="50"/>
  <c r="AV41" i="50"/>
  <c r="AW41" i="50"/>
  <c r="AX41" i="50"/>
  <c r="AY41" i="50"/>
  <c r="AZ41" i="50"/>
  <c r="BA41" i="50"/>
  <c r="BB41" i="50"/>
  <c r="BC41" i="50"/>
  <c r="BD41" i="50"/>
  <c r="BE41" i="50"/>
  <c r="BF41" i="50"/>
  <c r="BG41" i="50"/>
  <c r="BH41" i="50"/>
  <c r="BI41" i="50"/>
  <c r="BJ41" i="50"/>
  <c r="BK41" i="50"/>
  <c r="BL41" i="50"/>
  <c r="BM41" i="50"/>
  <c r="BN41" i="50"/>
  <c r="BO41" i="50"/>
  <c r="F42" i="50"/>
  <c r="G42" i="50"/>
  <c r="H42" i="50"/>
  <c r="I42" i="50"/>
  <c r="J42" i="50"/>
  <c r="K42" i="50"/>
  <c r="L42" i="50"/>
  <c r="M42" i="50"/>
  <c r="N42" i="50"/>
  <c r="O42" i="50"/>
  <c r="P42" i="50"/>
  <c r="Q42" i="50"/>
  <c r="R42" i="50"/>
  <c r="S42" i="50"/>
  <c r="T42" i="50"/>
  <c r="U42" i="50"/>
  <c r="V42" i="50"/>
  <c r="W42" i="50"/>
  <c r="X42" i="50"/>
  <c r="Y42" i="50"/>
  <c r="Z42" i="50"/>
  <c r="AA42" i="50"/>
  <c r="AB42" i="50"/>
  <c r="AC42" i="50"/>
  <c r="AD42" i="50"/>
  <c r="AE42" i="50"/>
  <c r="AF42" i="50"/>
  <c r="AG42" i="50"/>
  <c r="AH42" i="50"/>
  <c r="AI42" i="50"/>
  <c r="AJ42" i="50"/>
  <c r="AK42" i="50"/>
  <c r="AL42" i="50"/>
  <c r="AM42" i="50"/>
  <c r="AN42" i="50"/>
  <c r="AO42" i="50"/>
  <c r="AP42" i="50"/>
  <c r="AQ42" i="50"/>
  <c r="AR42" i="50"/>
  <c r="AS42" i="50"/>
  <c r="AT42" i="50"/>
  <c r="AU42" i="50"/>
  <c r="AV42" i="50"/>
  <c r="AW42" i="50"/>
  <c r="AX42" i="50"/>
  <c r="AY42" i="50"/>
  <c r="AZ42" i="50"/>
  <c r="BA42" i="50"/>
  <c r="BB42" i="50"/>
  <c r="BC42" i="50"/>
  <c r="BD42" i="50"/>
  <c r="BE42" i="50"/>
  <c r="BF42" i="50"/>
  <c r="BG42" i="50"/>
  <c r="BH42" i="50"/>
  <c r="BI42" i="50"/>
  <c r="BJ42" i="50"/>
  <c r="BK42" i="50"/>
  <c r="BL42" i="50"/>
  <c r="BM42" i="50"/>
  <c r="BN42" i="50"/>
  <c r="BO42" i="50"/>
  <c r="F43" i="50"/>
  <c r="G43" i="50"/>
  <c r="H43" i="50"/>
  <c r="I43" i="50"/>
  <c r="J43" i="50"/>
  <c r="K43" i="50"/>
  <c r="L43" i="50"/>
  <c r="M43" i="50"/>
  <c r="N43" i="50"/>
  <c r="O43" i="50"/>
  <c r="P43" i="50"/>
  <c r="Q43" i="50"/>
  <c r="R43" i="50"/>
  <c r="S43" i="50"/>
  <c r="T43" i="50"/>
  <c r="U43" i="50"/>
  <c r="V43" i="50"/>
  <c r="W43" i="50"/>
  <c r="X43" i="50"/>
  <c r="Y43" i="50"/>
  <c r="Z43" i="50"/>
  <c r="AA43" i="50"/>
  <c r="AB43" i="50"/>
  <c r="AC43" i="50"/>
  <c r="AD43" i="50"/>
  <c r="AE43" i="50"/>
  <c r="AF43" i="50"/>
  <c r="AG43" i="50"/>
  <c r="AH43" i="50"/>
  <c r="AI43" i="50"/>
  <c r="AJ43" i="50"/>
  <c r="AK43" i="50"/>
  <c r="AL43" i="50"/>
  <c r="AM43" i="50"/>
  <c r="AN43" i="50"/>
  <c r="AO43" i="50"/>
  <c r="AP43" i="50"/>
  <c r="AQ43" i="50"/>
  <c r="AR43" i="50"/>
  <c r="AS43" i="50"/>
  <c r="AT43" i="50"/>
  <c r="AU43" i="50"/>
  <c r="AV43" i="50"/>
  <c r="AW43" i="50"/>
  <c r="AX43" i="50"/>
  <c r="AY43" i="50"/>
  <c r="AZ43" i="50"/>
  <c r="BA43" i="50"/>
  <c r="BB43" i="50"/>
  <c r="BC43" i="50"/>
  <c r="BD43" i="50"/>
  <c r="BE43" i="50"/>
  <c r="BF43" i="50"/>
  <c r="BG43" i="50"/>
  <c r="BH43" i="50"/>
  <c r="BI43" i="50"/>
  <c r="BJ43" i="50"/>
  <c r="BK43" i="50"/>
  <c r="BL43" i="50"/>
  <c r="BM43" i="50"/>
  <c r="BN43" i="50"/>
  <c r="BO43" i="50"/>
  <c r="F44" i="50"/>
  <c r="G44" i="50"/>
  <c r="H44" i="50"/>
  <c r="I44" i="50"/>
  <c r="J44" i="50"/>
  <c r="K44" i="50"/>
  <c r="L44" i="50"/>
  <c r="M44" i="50"/>
  <c r="N44" i="50"/>
  <c r="O44" i="50"/>
  <c r="P44" i="50"/>
  <c r="Q44" i="50"/>
  <c r="R44" i="50"/>
  <c r="S44" i="50"/>
  <c r="T44" i="50"/>
  <c r="U44" i="50"/>
  <c r="V44" i="50"/>
  <c r="W44" i="50"/>
  <c r="X44" i="50"/>
  <c r="Y44" i="50"/>
  <c r="Z44" i="50"/>
  <c r="AA44" i="50"/>
  <c r="AB44" i="50"/>
  <c r="AC44" i="50"/>
  <c r="AD44" i="50"/>
  <c r="AE44" i="50"/>
  <c r="AF44" i="50"/>
  <c r="AG44" i="50"/>
  <c r="AH44" i="50"/>
  <c r="AI44" i="50"/>
  <c r="AJ44" i="50"/>
  <c r="AK44" i="50"/>
  <c r="AL44" i="50"/>
  <c r="AM44" i="50"/>
  <c r="AN44" i="50"/>
  <c r="AO44" i="50"/>
  <c r="AP44" i="50"/>
  <c r="AQ44" i="50"/>
  <c r="AR44" i="50"/>
  <c r="AS44" i="50"/>
  <c r="AT44" i="50"/>
  <c r="AU44" i="50"/>
  <c r="AV44" i="50"/>
  <c r="AW44" i="50"/>
  <c r="AX44" i="50"/>
  <c r="AY44" i="50"/>
  <c r="AZ44" i="50"/>
  <c r="BA44" i="50"/>
  <c r="BB44" i="50"/>
  <c r="BC44" i="50"/>
  <c r="BD44" i="50"/>
  <c r="BE44" i="50"/>
  <c r="BF44" i="50"/>
  <c r="BG44" i="50"/>
  <c r="BH44" i="50"/>
  <c r="BI44" i="50"/>
  <c r="BJ44" i="50"/>
  <c r="BK44" i="50"/>
  <c r="BL44" i="50"/>
  <c r="BM44" i="50"/>
  <c r="BN44" i="50"/>
  <c r="BO44" i="50"/>
  <c r="F45" i="50"/>
  <c r="G45" i="50"/>
  <c r="H45" i="50"/>
  <c r="I45" i="50"/>
  <c r="J45" i="50"/>
  <c r="K45" i="50"/>
  <c r="L45" i="50"/>
  <c r="M45" i="50"/>
  <c r="N45" i="50"/>
  <c r="O45" i="50"/>
  <c r="P45" i="50"/>
  <c r="Q45" i="50"/>
  <c r="R45" i="50"/>
  <c r="S45" i="50"/>
  <c r="T45" i="50"/>
  <c r="U45" i="50"/>
  <c r="V45" i="50"/>
  <c r="W45" i="50"/>
  <c r="X45" i="50"/>
  <c r="Y45" i="50"/>
  <c r="Z45" i="50"/>
  <c r="AA45" i="50"/>
  <c r="AB45" i="50"/>
  <c r="AC45" i="50"/>
  <c r="AD45" i="50"/>
  <c r="AE45" i="50"/>
  <c r="AF45" i="50"/>
  <c r="AG45" i="50"/>
  <c r="AH45" i="50"/>
  <c r="AI45" i="50"/>
  <c r="AJ45" i="50"/>
  <c r="AK45" i="50"/>
  <c r="AL45" i="50"/>
  <c r="AM45" i="50"/>
  <c r="AN45" i="50"/>
  <c r="AO45" i="50"/>
  <c r="AP45" i="50"/>
  <c r="AQ45" i="50"/>
  <c r="AR45" i="50"/>
  <c r="AS45" i="50"/>
  <c r="AT45" i="50"/>
  <c r="AU45" i="50"/>
  <c r="AV45" i="50"/>
  <c r="AW45" i="50"/>
  <c r="AX45" i="50"/>
  <c r="AY45" i="50"/>
  <c r="AZ45" i="50"/>
  <c r="BA45" i="50"/>
  <c r="BB45" i="50"/>
  <c r="BC45" i="50"/>
  <c r="BD45" i="50"/>
  <c r="BE45" i="50"/>
  <c r="BF45" i="50"/>
  <c r="BG45" i="50"/>
  <c r="BH45" i="50"/>
  <c r="BI45" i="50"/>
  <c r="BJ45" i="50"/>
  <c r="BK45" i="50"/>
  <c r="BL45" i="50"/>
  <c r="BM45" i="50"/>
  <c r="BN45" i="50"/>
  <c r="BO45" i="50"/>
  <c r="F46" i="50"/>
  <c r="G46" i="50"/>
  <c r="H46" i="50"/>
  <c r="I46" i="50"/>
  <c r="J46" i="50"/>
  <c r="K46" i="50"/>
  <c r="L46" i="50"/>
  <c r="M46" i="50"/>
  <c r="N46" i="50"/>
  <c r="O46" i="50"/>
  <c r="P46" i="50"/>
  <c r="Q46" i="50"/>
  <c r="R46" i="50"/>
  <c r="S46" i="50"/>
  <c r="T46" i="50"/>
  <c r="U46" i="50"/>
  <c r="V46" i="50"/>
  <c r="W46" i="50"/>
  <c r="X46" i="50"/>
  <c r="Y46" i="50"/>
  <c r="Z46" i="50"/>
  <c r="AA46" i="50"/>
  <c r="AB46" i="50"/>
  <c r="AC46" i="50"/>
  <c r="AD46" i="50"/>
  <c r="AE46" i="50"/>
  <c r="AF46" i="50"/>
  <c r="AG46" i="50"/>
  <c r="AH46" i="50"/>
  <c r="AI46" i="50"/>
  <c r="AJ46" i="50"/>
  <c r="AK46" i="50"/>
  <c r="AL46" i="50"/>
  <c r="AM46" i="50"/>
  <c r="AN46" i="50"/>
  <c r="AO46" i="50"/>
  <c r="AP46" i="50"/>
  <c r="AQ46" i="50"/>
  <c r="AR46" i="50"/>
  <c r="AS46" i="50"/>
  <c r="AT46" i="50"/>
  <c r="AU46" i="50"/>
  <c r="AV46" i="50"/>
  <c r="AW46" i="50"/>
  <c r="AX46" i="50"/>
  <c r="AY46" i="50"/>
  <c r="AZ46" i="50"/>
  <c r="BA46" i="50"/>
  <c r="BB46" i="50"/>
  <c r="BC46" i="50"/>
  <c r="BD46" i="50"/>
  <c r="BE46" i="50"/>
  <c r="BF46" i="50"/>
  <c r="BG46" i="50"/>
  <c r="BH46" i="50"/>
  <c r="BI46" i="50"/>
  <c r="BJ46" i="50"/>
  <c r="BK46" i="50"/>
  <c r="BL46" i="50"/>
  <c r="BM46" i="50"/>
  <c r="BN46" i="50"/>
  <c r="BO46" i="50"/>
  <c r="E38" i="50"/>
  <c r="E39" i="50"/>
  <c r="E40" i="50"/>
  <c r="E41" i="50"/>
  <c r="E42" i="50"/>
  <c r="E43" i="50"/>
  <c r="E44" i="50"/>
  <c r="E45" i="50"/>
  <c r="E46" i="50"/>
  <c r="E37" i="50"/>
  <c r="E23" i="50"/>
  <c r="E21" i="50"/>
  <c r="E19" i="50"/>
  <c r="E27" i="50"/>
  <c r="F27" i="50"/>
  <c r="G27" i="50"/>
  <c r="H27" i="50"/>
  <c r="I27" i="50"/>
  <c r="J27" i="50"/>
  <c r="K27" i="50"/>
  <c r="L27" i="50"/>
  <c r="M27" i="50"/>
  <c r="N27" i="50"/>
  <c r="O27" i="50"/>
  <c r="P27" i="50"/>
  <c r="Q27" i="50"/>
  <c r="R27" i="50"/>
  <c r="S27" i="50"/>
  <c r="T27" i="50"/>
  <c r="U27" i="50"/>
  <c r="V27" i="50"/>
  <c r="W27" i="50"/>
  <c r="X27" i="50"/>
  <c r="Y27" i="50"/>
  <c r="Z27" i="50"/>
  <c r="AA27" i="50"/>
  <c r="AB27" i="50"/>
  <c r="AC27" i="50"/>
  <c r="AD27" i="50"/>
  <c r="AE27" i="50"/>
  <c r="AF27" i="50"/>
  <c r="AG27" i="50"/>
  <c r="AH27" i="50"/>
  <c r="AI27" i="50"/>
  <c r="AJ27" i="50"/>
  <c r="AK27" i="50"/>
  <c r="AL27" i="50"/>
  <c r="AM27" i="50"/>
  <c r="AN27" i="50"/>
  <c r="AO27" i="50"/>
  <c r="AP27" i="50"/>
  <c r="AQ27" i="50"/>
  <c r="AR27" i="50"/>
  <c r="AS27" i="50"/>
  <c r="AT27" i="50"/>
  <c r="AU27" i="50"/>
  <c r="AV27" i="50"/>
  <c r="AW27" i="50"/>
  <c r="AX27" i="50"/>
  <c r="AY27" i="50"/>
  <c r="AZ27" i="50"/>
  <c r="BA27" i="50"/>
  <c r="BB27" i="50"/>
  <c r="BC27" i="50"/>
  <c r="BD27" i="50"/>
  <c r="BE27" i="50"/>
  <c r="BF27" i="50"/>
  <c r="BG27" i="50"/>
  <c r="BH27" i="50"/>
  <c r="BI27" i="50"/>
  <c r="BJ27" i="50"/>
  <c r="BK27" i="50"/>
  <c r="BL27" i="50"/>
  <c r="BM27" i="50"/>
  <c r="BN27" i="50"/>
  <c r="BO27" i="50"/>
  <c r="E28" i="50"/>
  <c r="F28" i="50"/>
  <c r="G28" i="50"/>
  <c r="H28" i="50"/>
  <c r="I28" i="50"/>
  <c r="J28" i="50"/>
  <c r="K28" i="50"/>
  <c r="L28" i="50"/>
  <c r="M28" i="50"/>
  <c r="N28" i="50"/>
  <c r="O28" i="50"/>
  <c r="P28" i="50"/>
  <c r="Q28" i="50"/>
  <c r="R28" i="50"/>
  <c r="S28" i="50"/>
  <c r="T28" i="50"/>
  <c r="U28" i="50"/>
  <c r="V28" i="50"/>
  <c r="W28" i="50"/>
  <c r="X28" i="50"/>
  <c r="Y28" i="50"/>
  <c r="Z28" i="50"/>
  <c r="AA28" i="50"/>
  <c r="AB28" i="50"/>
  <c r="AC28" i="50"/>
  <c r="AD28" i="50"/>
  <c r="AE28" i="50"/>
  <c r="AF28" i="50"/>
  <c r="AG28" i="50"/>
  <c r="AH28" i="50"/>
  <c r="AI28" i="50"/>
  <c r="AJ28" i="50"/>
  <c r="AK28" i="50"/>
  <c r="AL28" i="50"/>
  <c r="AM28" i="50"/>
  <c r="AN28" i="50"/>
  <c r="AO28" i="50"/>
  <c r="AP28" i="50"/>
  <c r="AQ28" i="50"/>
  <c r="AR28" i="50"/>
  <c r="AS28" i="50"/>
  <c r="AT28" i="50"/>
  <c r="AU28" i="50"/>
  <c r="AV28" i="50"/>
  <c r="AW28" i="50"/>
  <c r="AX28" i="50"/>
  <c r="AY28" i="50"/>
  <c r="AZ28" i="50"/>
  <c r="BA28" i="50"/>
  <c r="BB28" i="50"/>
  <c r="BC28" i="50"/>
  <c r="BD28" i="50"/>
  <c r="BE28" i="50"/>
  <c r="BF28" i="50"/>
  <c r="BG28" i="50"/>
  <c r="BH28" i="50"/>
  <c r="BI28" i="50"/>
  <c r="BJ28" i="50"/>
  <c r="BK28" i="50"/>
  <c r="BL28" i="50"/>
  <c r="BM28" i="50"/>
  <c r="BN28" i="50"/>
  <c r="BO28" i="50"/>
  <c r="E29" i="50"/>
  <c r="F29" i="50"/>
  <c r="G29" i="50"/>
  <c r="H29" i="50"/>
  <c r="I29" i="50"/>
  <c r="J29" i="50"/>
  <c r="K29" i="50"/>
  <c r="L29" i="50"/>
  <c r="M29" i="50"/>
  <c r="N29" i="50"/>
  <c r="O29" i="50"/>
  <c r="P29" i="50"/>
  <c r="Q29" i="50"/>
  <c r="R29" i="50"/>
  <c r="S29" i="50"/>
  <c r="T29" i="50"/>
  <c r="U29" i="50"/>
  <c r="V29" i="50"/>
  <c r="W29" i="50"/>
  <c r="X29" i="50"/>
  <c r="Y29" i="50"/>
  <c r="Z29" i="50"/>
  <c r="AA29" i="50"/>
  <c r="AB29" i="50"/>
  <c r="AC29" i="50"/>
  <c r="AD29" i="50"/>
  <c r="AE29" i="50"/>
  <c r="AF29" i="50"/>
  <c r="AG29" i="50"/>
  <c r="AH29" i="50"/>
  <c r="AI29" i="50"/>
  <c r="AJ29" i="50"/>
  <c r="AK29" i="50"/>
  <c r="AL29" i="50"/>
  <c r="AM29" i="50"/>
  <c r="AN29" i="50"/>
  <c r="AO29" i="50"/>
  <c r="AP29" i="50"/>
  <c r="AQ29" i="50"/>
  <c r="AR29" i="50"/>
  <c r="AS29" i="50"/>
  <c r="AT29" i="50"/>
  <c r="AU29" i="50"/>
  <c r="AV29" i="50"/>
  <c r="AW29" i="50"/>
  <c r="AX29" i="50"/>
  <c r="AY29" i="50"/>
  <c r="AZ29" i="50"/>
  <c r="BA29" i="50"/>
  <c r="BB29" i="50"/>
  <c r="BC29" i="50"/>
  <c r="BD29" i="50"/>
  <c r="BE29" i="50"/>
  <c r="BF29" i="50"/>
  <c r="BG29" i="50"/>
  <c r="BH29" i="50"/>
  <c r="BI29" i="50"/>
  <c r="BJ29" i="50"/>
  <c r="BK29" i="50"/>
  <c r="BL29" i="50"/>
  <c r="BM29" i="50"/>
  <c r="BN29" i="50"/>
  <c r="BO29" i="50"/>
  <c r="E30" i="50"/>
  <c r="F30" i="50"/>
  <c r="G30" i="50"/>
  <c r="H30" i="50"/>
  <c r="I30" i="50"/>
  <c r="J30" i="50"/>
  <c r="K30" i="50"/>
  <c r="L30" i="50"/>
  <c r="M30" i="50"/>
  <c r="N30" i="50"/>
  <c r="O30" i="50"/>
  <c r="P30" i="50"/>
  <c r="Q30" i="50"/>
  <c r="R30" i="50"/>
  <c r="S30" i="50"/>
  <c r="T30" i="50"/>
  <c r="U30" i="50"/>
  <c r="V30" i="50"/>
  <c r="W30" i="50"/>
  <c r="X30" i="50"/>
  <c r="Y30" i="50"/>
  <c r="Z30" i="50"/>
  <c r="AA30" i="50"/>
  <c r="AB30" i="50"/>
  <c r="AC30" i="50"/>
  <c r="AD30" i="50"/>
  <c r="AE30" i="50"/>
  <c r="AF30" i="50"/>
  <c r="AG30" i="50"/>
  <c r="AH30" i="50"/>
  <c r="AI30" i="50"/>
  <c r="AJ30" i="50"/>
  <c r="AK30" i="50"/>
  <c r="AL30" i="50"/>
  <c r="AM30" i="50"/>
  <c r="AN30" i="50"/>
  <c r="AO30" i="50"/>
  <c r="AP30" i="50"/>
  <c r="AQ30" i="50"/>
  <c r="AR30" i="50"/>
  <c r="AS30" i="50"/>
  <c r="AT30" i="50"/>
  <c r="AU30" i="50"/>
  <c r="AV30" i="50"/>
  <c r="AW30" i="50"/>
  <c r="AX30" i="50"/>
  <c r="AY30" i="50"/>
  <c r="AZ30" i="50"/>
  <c r="BA30" i="50"/>
  <c r="BB30" i="50"/>
  <c r="BC30" i="50"/>
  <c r="BD30" i="50"/>
  <c r="BE30" i="50"/>
  <c r="BF30" i="50"/>
  <c r="BG30" i="50"/>
  <c r="BH30" i="50"/>
  <c r="BI30" i="50"/>
  <c r="BJ30" i="50"/>
  <c r="BK30" i="50"/>
  <c r="BL30" i="50"/>
  <c r="BM30" i="50"/>
  <c r="BN30" i="50"/>
  <c r="BO30" i="50"/>
  <c r="E31" i="50"/>
  <c r="F31" i="50"/>
  <c r="G31" i="50"/>
  <c r="H31" i="50"/>
  <c r="I31" i="50"/>
  <c r="J31" i="50"/>
  <c r="K31" i="50"/>
  <c r="L31" i="50"/>
  <c r="M31" i="50"/>
  <c r="N31" i="50"/>
  <c r="O31" i="50"/>
  <c r="P31" i="50"/>
  <c r="Q31" i="50"/>
  <c r="R31" i="50"/>
  <c r="S31" i="50"/>
  <c r="T31" i="50"/>
  <c r="U31" i="50"/>
  <c r="V31" i="50"/>
  <c r="W31" i="50"/>
  <c r="X31" i="50"/>
  <c r="Y31" i="50"/>
  <c r="Z31" i="50"/>
  <c r="AA31" i="50"/>
  <c r="AB31" i="50"/>
  <c r="AC31" i="50"/>
  <c r="AD31" i="50"/>
  <c r="AE31" i="50"/>
  <c r="AF31" i="50"/>
  <c r="AG31" i="50"/>
  <c r="AH31" i="50"/>
  <c r="AI31" i="50"/>
  <c r="AJ31" i="50"/>
  <c r="AK31" i="50"/>
  <c r="AL31" i="50"/>
  <c r="AM31" i="50"/>
  <c r="AN31" i="50"/>
  <c r="AO31" i="50"/>
  <c r="AP31" i="50"/>
  <c r="AQ31" i="50"/>
  <c r="AR31" i="50"/>
  <c r="AS31" i="50"/>
  <c r="AT31" i="50"/>
  <c r="AU31" i="50"/>
  <c r="AV31" i="50"/>
  <c r="AW31" i="50"/>
  <c r="AX31" i="50"/>
  <c r="AY31" i="50"/>
  <c r="AZ31" i="50"/>
  <c r="BA31" i="50"/>
  <c r="BB31" i="50"/>
  <c r="BC31" i="50"/>
  <c r="BD31" i="50"/>
  <c r="BE31" i="50"/>
  <c r="BF31" i="50"/>
  <c r="BG31" i="50"/>
  <c r="BH31" i="50"/>
  <c r="BI31" i="50"/>
  <c r="BJ31" i="50"/>
  <c r="BK31" i="50"/>
  <c r="BL31" i="50"/>
  <c r="BM31" i="50"/>
  <c r="BN31" i="50"/>
  <c r="BO31" i="50"/>
  <c r="E32" i="50"/>
  <c r="F32" i="50"/>
  <c r="G32" i="50"/>
  <c r="H32" i="50"/>
  <c r="I32" i="50"/>
  <c r="J32" i="50"/>
  <c r="K32" i="50"/>
  <c r="L32" i="50"/>
  <c r="M32" i="50"/>
  <c r="N32" i="50"/>
  <c r="O32" i="50"/>
  <c r="P32" i="50"/>
  <c r="Q32" i="50"/>
  <c r="R32" i="50"/>
  <c r="S32" i="50"/>
  <c r="T32" i="50"/>
  <c r="U32" i="50"/>
  <c r="V32" i="50"/>
  <c r="W32" i="50"/>
  <c r="X32" i="50"/>
  <c r="Y32" i="50"/>
  <c r="Z32" i="50"/>
  <c r="AA32" i="50"/>
  <c r="AB32" i="50"/>
  <c r="AC32" i="50"/>
  <c r="AD32" i="50"/>
  <c r="AE32" i="50"/>
  <c r="AF32" i="50"/>
  <c r="AG32" i="50"/>
  <c r="AH32" i="50"/>
  <c r="AI32" i="50"/>
  <c r="AJ32" i="50"/>
  <c r="AK32" i="50"/>
  <c r="AL32" i="50"/>
  <c r="AM32" i="50"/>
  <c r="AN32" i="50"/>
  <c r="AO32" i="50"/>
  <c r="AP32" i="50"/>
  <c r="AQ32" i="50"/>
  <c r="AR32" i="50"/>
  <c r="AS32" i="50"/>
  <c r="AT32" i="50"/>
  <c r="AU32" i="50"/>
  <c r="AV32" i="50"/>
  <c r="AW32" i="50"/>
  <c r="AX32" i="50"/>
  <c r="AY32" i="50"/>
  <c r="AZ32" i="50"/>
  <c r="BA32" i="50"/>
  <c r="BB32" i="50"/>
  <c r="BC32" i="50"/>
  <c r="BD32" i="50"/>
  <c r="BE32" i="50"/>
  <c r="BF32" i="50"/>
  <c r="BG32" i="50"/>
  <c r="BH32" i="50"/>
  <c r="BI32" i="50"/>
  <c r="BJ32" i="50"/>
  <c r="BK32" i="50"/>
  <c r="BL32" i="50"/>
  <c r="BM32" i="50"/>
  <c r="BN32" i="50"/>
  <c r="BO32" i="50"/>
  <c r="E33" i="50"/>
  <c r="F33" i="50"/>
  <c r="G33" i="50"/>
  <c r="H33" i="50"/>
  <c r="I33" i="50"/>
  <c r="J33" i="50"/>
  <c r="K33" i="50"/>
  <c r="L33" i="50"/>
  <c r="M33" i="50"/>
  <c r="N33" i="50"/>
  <c r="O33" i="50"/>
  <c r="P33" i="50"/>
  <c r="Q33" i="50"/>
  <c r="R33" i="50"/>
  <c r="S33" i="50"/>
  <c r="T33" i="50"/>
  <c r="U33" i="50"/>
  <c r="V33" i="50"/>
  <c r="W33" i="50"/>
  <c r="X33" i="50"/>
  <c r="Y33" i="50"/>
  <c r="Z33" i="50"/>
  <c r="AA33" i="50"/>
  <c r="AB33" i="50"/>
  <c r="AC33" i="50"/>
  <c r="AD33" i="50"/>
  <c r="AE33" i="50"/>
  <c r="AF33" i="50"/>
  <c r="AG33" i="50"/>
  <c r="AH33" i="50"/>
  <c r="AI33" i="50"/>
  <c r="AJ33" i="50"/>
  <c r="AK33" i="50"/>
  <c r="AL33" i="50"/>
  <c r="AM33" i="50"/>
  <c r="AN33" i="50"/>
  <c r="AO33" i="50"/>
  <c r="AP33" i="50"/>
  <c r="AQ33" i="50"/>
  <c r="AR33" i="50"/>
  <c r="AS33" i="50"/>
  <c r="AT33" i="50"/>
  <c r="AU33" i="50"/>
  <c r="AV33" i="50"/>
  <c r="AW33" i="50"/>
  <c r="AX33" i="50"/>
  <c r="AY33" i="50"/>
  <c r="AZ33" i="50"/>
  <c r="BA33" i="50"/>
  <c r="BB33" i="50"/>
  <c r="BC33" i="50"/>
  <c r="BD33" i="50"/>
  <c r="BE33" i="50"/>
  <c r="BF33" i="50"/>
  <c r="BG33" i="50"/>
  <c r="BH33" i="50"/>
  <c r="BI33" i="50"/>
  <c r="BJ33" i="50"/>
  <c r="BK33" i="50"/>
  <c r="BL33" i="50"/>
  <c r="BM33" i="50"/>
  <c r="BN33" i="50"/>
  <c r="BO33" i="50"/>
  <c r="E34" i="50"/>
  <c r="F34" i="50"/>
  <c r="G34" i="50"/>
  <c r="H34" i="50"/>
  <c r="I34" i="50"/>
  <c r="J34" i="50"/>
  <c r="K34" i="50"/>
  <c r="L34" i="50"/>
  <c r="M34" i="50"/>
  <c r="N34" i="50"/>
  <c r="O34" i="50"/>
  <c r="P34" i="50"/>
  <c r="Q34" i="50"/>
  <c r="R34" i="50"/>
  <c r="S34" i="50"/>
  <c r="T34" i="50"/>
  <c r="U34" i="50"/>
  <c r="V34" i="50"/>
  <c r="W34" i="50"/>
  <c r="X34" i="50"/>
  <c r="Y34" i="50"/>
  <c r="Z34" i="50"/>
  <c r="AA34" i="50"/>
  <c r="AB34" i="50"/>
  <c r="AC34" i="50"/>
  <c r="AD34" i="50"/>
  <c r="AE34" i="50"/>
  <c r="AF34" i="50"/>
  <c r="AG34" i="50"/>
  <c r="AH34" i="50"/>
  <c r="AI34" i="50"/>
  <c r="AJ34" i="50"/>
  <c r="AK34" i="50"/>
  <c r="AL34" i="50"/>
  <c r="AM34" i="50"/>
  <c r="AN34" i="50"/>
  <c r="AO34" i="50"/>
  <c r="AP34" i="50"/>
  <c r="AQ34" i="50"/>
  <c r="AR34" i="50"/>
  <c r="AS34" i="50"/>
  <c r="AT34" i="50"/>
  <c r="AU34" i="50"/>
  <c r="AV34" i="50"/>
  <c r="AW34" i="50"/>
  <c r="AX34" i="50"/>
  <c r="AY34" i="50"/>
  <c r="AZ34" i="50"/>
  <c r="BA34" i="50"/>
  <c r="BB34" i="50"/>
  <c r="BC34" i="50"/>
  <c r="BD34" i="50"/>
  <c r="BE34" i="50"/>
  <c r="BF34" i="50"/>
  <c r="BG34" i="50"/>
  <c r="BH34" i="50"/>
  <c r="BI34" i="50"/>
  <c r="BJ34" i="50"/>
  <c r="BK34" i="50"/>
  <c r="BL34" i="50"/>
  <c r="BM34" i="50"/>
  <c r="BN34" i="50"/>
  <c r="BO34" i="50"/>
  <c r="E35" i="50"/>
  <c r="F35" i="50"/>
  <c r="G35" i="50"/>
  <c r="H35" i="50"/>
  <c r="I35" i="50"/>
  <c r="J35" i="50"/>
  <c r="K35" i="50"/>
  <c r="L35" i="50"/>
  <c r="M35" i="50"/>
  <c r="N35" i="50"/>
  <c r="O35" i="50"/>
  <c r="P35" i="50"/>
  <c r="Q35" i="50"/>
  <c r="R35" i="50"/>
  <c r="S35" i="50"/>
  <c r="T35" i="50"/>
  <c r="U35" i="50"/>
  <c r="V35" i="50"/>
  <c r="W35" i="50"/>
  <c r="X35" i="50"/>
  <c r="Y35" i="50"/>
  <c r="Z35" i="50"/>
  <c r="AA35" i="50"/>
  <c r="AB35" i="50"/>
  <c r="AC35" i="50"/>
  <c r="AD35" i="50"/>
  <c r="AE35" i="50"/>
  <c r="AF35" i="50"/>
  <c r="AG35" i="50"/>
  <c r="AH35" i="50"/>
  <c r="AI35" i="50"/>
  <c r="AJ35" i="50"/>
  <c r="AK35" i="50"/>
  <c r="AL35" i="50"/>
  <c r="AM35" i="50"/>
  <c r="AN35" i="50"/>
  <c r="AO35" i="50"/>
  <c r="AP35" i="50"/>
  <c r="AQ35" i="50"/>
  <c r="AR35" i="50"/>
  <c r="AS35" i="50"/>
  <c r="AT35" i="50"/>
  <c r="AU35" i="50"/>
  <c r="AV35" i="50"/>
  <c r="AW35" i="50"/>
  <c r="AX35" i="50"/>
  <c r="AY35" i="50"/>
  <c r="AZ35" i="50"/>
  <c r="BA35" i="50"/>
  <c r="BB35" i="50"/>
  <c r="BC35" i="50"/>
  <c r="BD35" i="50"/>
  <c r="BE35" i="50"/>
  <c r="BF35" i="50"/>
  <c r="BG35" i="50"/>
  <c r="BH35" i="50"/>
  <c r="BI35" i="50"/>
  <c r="BJ35" i="50"/>
  <c r="BK35" i="50"/>
  <c r="BL35" i="50"/>
  <c r="BM35" i="50"/>
  <c r="BN35" i="50"/>
  <c r="BO35" i="50"/>
  <c r="E36" i="50"/>
  <c r="F36" i="50"/>
  <c r="G36" i="50"/>
  <c r="H36" i="50"/>
  <c r="I36" i="50"/>
  <c r="J36" i="50"/>
  <c r="K36" i="50"/>
  <c r="L36" i="50"/>
  <c r="M36" i="50"/>
  <c r="N36" i="50"/>
  <c r="O36" i="50"/>
  <c r="P36" i="50"/>
  <c r="Q36" i="50"/>
  <c r="R36" i="50"/>
  <c r="S36" i="50"/>
  <c r="T36" i="50"/>
  <c r="U36" i="50"/>
  <c r="V36" i="50"/>
  <c r="W36" i="50"/>
  <c r="X36" i="50"/>
  <c r="Y36" i="50"/>
  <c r="Z36" i="50"/>
  <c r="AA36" i="50"/>
  <c r="AB36" i="50"/>
  <c r="AC36" i="50"/>
  <c r="AD36" i="50"/>
  <c r="AE36" i="50"/>
  <c r="AF36" i="50"/>
  <c r="AG36" i="50"/>
  <c r="AH36" i="50"/>
  <c r="AI36" i="50"/>
  <c r="AJ36" i="50"/>
  <c r="AK36" i="50"/>
  <c r="AL36" i="50"/>
  <c r="AM36" i="50"/>
  <c r="AN36" i="50"/>
  <c r="AO36" i="50"/>
  <c r="AP36" i="50"/>
  <c r="AQ36" i="50"/>
  <c r="AR36" i="50"/>
  <c r="AS36" i="50"/>
  <c r="AT36" i="50"/>
  <c r="AU36" i="50"/>
  <c r="AV36" i="50"/>
  <c r="AW36" i="50"/>
  <c r="AX36" i="50"/>
  <c r="AY36" i="50"/>
  <c r="AZ36" i="50"/>
  <c r="BA36" i="50"/>
  <c r="BB36" i="50"/>
  <c r="BC36" i="50"/>
  <c r="BD36" i="50"/>
  <c r="BE36" i="50"/>
  <c r="BF36" i="50"/>
  <c r="BG36" i="50"/>
  <c r="BH36" i="50"/>
  <c r="BI36" i="50"/>
  <c r="BJ36" i="50"/>
  <c r="BK36" i="50"/>
  <c r="BL36" i="50"/>
  <c r="BM36" i="50"/>
  <c r="BN36" i="50"/>
  <c r="BO36" i="50"/>
  <c r="D36" i="50"/>
  <c r="D35" i="50"/>
  <c r="D34" i="50"/>
  <c r="D33" i="50"/>
  <c r="D32" i="50"/>
  <c r="D31" i="50"/>
  <c r="D30" i="50"/>
  <c r="D29" i="50"/>
  <c r="D28" i="50"/>
  <c r="D27" i="50"/>
  <c r="E26" i="50"/>
  <c r="F26" i="50"/>
  <c r="G26" i="50"/>
  <c r="H26" i="50"/>
  <c r="I26" i="50"/>
  <c r="J26" i="50"/>
  <c r="K26" i="50"/>
  <c r="L26" i="50"/>
  <c r="M26" i="50"/>
  <c r="N26" i="50"/>
  <c r="O26" i="50"/>
  <c r="P26" i="50"/>
  <c r="Q26" i="50"/>
  <c r="R26" i="50"/>
  <c r="S26" i="50"/>
  <c r="T26" i="50"/>
  <c r="U26" i="50"/>
  <c r="V26" i="50"/>
  <c r="W26" i="50"/>
  <c r="X26" i="50"/>
  <c r="Y26" i="50"/>
  <c r="Z26" i="50"/>
  <c r="AA26" i="50"/>
  <c r="AB26" i="50"/>
  <c r="AC26" i="50"/>
  <c r="AD26" i="50"/>
  <c r="AE26" i="50"/>
  <c r="AF26" i="50"/>
  <c r="AG26" i="50"/>
  <c r="AH26" i="50"/>
  <c r="AI26" i="50"/>
  <c r="AJ26" i="50"/>
  <c r="AK26" i="50"/>
  <c r="AL26" i="50"/>
  <c r="AM26" i="50"/>
  <c r="AN26" i="50"/>
  <c r="AO26" i="50"/>
  <c r="AP26" i="50"/>
  <c r="AQ26" i="50"/>
  <c r="AR26" i="50"/>
  <c r="AS26" i="50"/>
  <c r="AT26" i="50"/>
  <c r="AU26" i="50"/>
  <c r="AV26" i="50"/>
  <c r="AW26" i="50"/>
  <c r="AX26" i="50"/>
  <c r="AY26" i="50"/>
  <c r="AZ26" i="50"/>
  <c r="BA26" i="50"/>
  <c r="BB26" i="50"/>
  <c r="BC26" i="50"/>
  <c r="BD26" i="50"/>
  <c r="BE26" i="50"/>
  <c r="BF26" i="50"/>
  <c r="BG26" i="50"/>
  <c r="BH26" i="50"/>
  <c r="BI26" i="50"/>
  <c r="BJ26" i="50"/>
  <c r="BK26" i="50"/>
  <c r="BL26" i="50"/>
  <c r="BM26" i="50"/>
  <c r="BN26" i="50"/>
  <c r="BO26" i="50"/>
  <c r="D26" i="50"/>
  <c r="F21" i="50"/>
  <c r="G21" i="50"/>
  <c r="H21" i="50"/>
  <c r="I21" i="50"/>
  <c r="J21" i="50"/>
  <c r="K21" i="50"/>
  <c r="L21" i="50"/>
  <c r="M21" i="50"/>
  <c r="N21" i="50"/>
  <c r="O21" i="50"/>
  <c r="P21" i="50"/>
  <c r="Q21" i="50"/>
  <c r="R21" i="50"/>
  <c r="S21" i="50"/>
  <c r="T21" i="50"/>
  <c r="U21" i="50"/>
  <c r="V21" i="50"/>
  <c r="W21" i="50"/>
  <c r="X21" i="50"/>
  <c r="Y21" i="50"/>
  <c r="Z21" i="50"/>
  <c r="AA21" i="50"/>
  <c r="AB21" i="50"/>
  <c r="AC21" i="50"/>
  <c r="AD21" i="50"/>
  <c r="AE21" i="50"/>
  <c r="AF21" i="50"/>
  <c r="AG21" i="50"/>
  <c r="AH21" i="50"/>
  <c r="AI21" i="50"/>
  <c r="AJ21" i="50"/>
  <c r="AK21" i="50"/>
  <c r="AL21" i="50"/>
  <c r="AM21" i="50"/>
  <c r="AN21" i="50"/>
  <c r="AO21" i="50"/>
  <c r="AP21" i="50"/>
  <c r="AQ21" i="50"/>
  <c r="AR21" i="50"/>
  <c r="AS21" i="50"/>
  <c r="AT21" i="50"/>
  <c r="AU21" i="50"/>
  <c r="AV21" i="50"/>
  <c r="AW21" i="50"/>
  <c r="AX21" i="50"/>
  <c r="AY21" i="50"/>
  <c r="AZ21" i="50"/>
  <c r="BA21" i="50"/>
  <c r="BB21" i="50"/>
  <c r="BC21" i="50"/>
  <c r="BD21" i="50"/>
  <c r="BE21" i="50"/>
  <c r="BF21" i="50"/>
  <c r="BG21" i="50"/>
  <c r="BH21" i="50"/>
  <c r="BI21" i="50"/>
  <c r="BJ21" i="50"/>
  <c r="BK21" i="50"/>
  <c r="BL21" i="50"/>
  <c r="BM21" i="50"/>
  <c r="BN21" i="50"/>
  <c r="BO21" i="50"/>
  <c r="F22" i="50"/>
  <c r="G22" i="50"/>
  <c r="H22" i="50"/>
  <c r="I22" i="50"/>
  <c r="J22" i="50"/>
  <c r="K22" i="50"/>
  <c r="L22" i="50"/>
  <c r="M22" i="50"/>
  <c r="N22" i="50"/>
  <c r="O22" i="50"/>
  <c r="P22" i="50"/>
  <c r="Q22" i="50"/>
  <c r="R22" i="50"/>
  <c r="S22" i="50"/>
  <c r="T22" i="50"/>
  <c r="U22" i="50"/>
  <c r="V22" i="50"/>
  <c r="W22" i="50"/>
  <c r="X22" i="50"/>
  <c r="Y22" i="50"/>
  <c r="Z22" i="50"/>
  <c r="AA22" i="50"/>
  <c r="AB22" i="50"/>
  <c r="AC22" i="50"/>
  <c r="AD22" i="50"/>
  <c r="AE22" i="50"/>
  <c r="AF22" i="50"/>
  <c r="AG22" i="50"/>
  <c r="AH22" i="50"/>
  <c r="AI22" i="50"/>
  <c r="AJ22" i="50"/>
  <c r="AK22" i="50"/>
  <c r="AL22" i="50"/>
  <c r="AM22" i="50"/>
  <c r="AN22" i="50"/>
  <c r="AO22" i="50"/>
  <c r="AP22" i="50"/>
  <c r="AQ22" i="50"/>
  <c r="AR22" i="50"/>
  <c r="AS22" i="50"/>
  <c r="AT22" i="50"/>
  <c r="AU22" i="50"/>
  <c r="AV22" i="50"/>
  <c r="AW22" i="50"/>
  <c r="AX22" i="50"/>
  <c r="AY22" i="50"/>
  <c r="AZ22" i="50"/>
  <c r="BA22" i="50"/>
  <c r="BB22" i="50"/>
  <c r="BC22" i="50"/>
  <c r="BD22" i="50"/>
  <c r="BE22" i="50"/>
  <c r="BF22" i="50"/>
  <c r="BG22" i="50"/>
  <c r="BH22" i="50"/>
  <c r="BI22" i="50"/>
  <c r="BJ22" i="50"/>
  <c r="BK22" i="50"/>
  <c r="BL22" i="50"/>
  <c r="BM22" i="50"/>
  <c r="BN22" i="50"/>
  <c r="BO22" i="50"/>
  <c r="G23" i="50"/>
  <c r="H23" i="50"/>
  <c r="I23" i="50"/>
  <c r="J23" i="50"/>
  <c r="K23" i="50"/>
  <c r="L23" i="50"/>
  <c r="M23" i="50"/>
  <c r="N23" i="50"/>
  <c r="O23" i="50"/>
  <c r="P23" i="50"/>
  <c r="Q23" i="50"/>
  <c r="R23" i="50"/>
  <c r="S23" i="50"/>
  <c r="T23" i="50"/>
  <c r="U23" i="50"/>
  <c r="V23" i="50"/>
  <c r="W23" i="50"/>
  <c r="X23" i="50"/>
  <c r="Y23" i="50"/>
  <c r="Z23" i="50"/>
  <c r="AA23" i="50"/>
  <c r="AB23" i="50"/>
  <c r="AC23" i="50"/>
  <c r="AD23" i="50"/>
  <c r="AE23" i="50"/>
  <c r="AF23" i="50"/>
  <c r="AG23" i="50"/>
  <c r="AH23" i="50"/>
  <c r="AI23" i="50"/>
  <c r="AJ23" i="50"/>
  <c r="AK23" i="50"/>
  <c r="AL23" i="50"/>
  <c r="AM23" i="50"/>
  <c r="AN23" i="50"/>
  <c r="AO23" i="50"/>
  <c r="AP23" i="50"/>
  <c r="AQ23" i="50"/>
  <c r="AR23" i="50"/>
  <c r="AS23" i="50"/>
  <c r="AT23" i="50"/>
  <c r="AU23" i="50"/>
  <c r="AV23" i="50"/>
  <c r="AW23" i="50"/>
  <c r="AX23" i="50"/>
  <c r="AY23" i="50"/>
  <c r="AZ23" i="50"/>
  <c r="BA23" i="50"/>
  <c r="BB23" i="50"/>
  <c r="BC23" i="50"/>
  <c r="BD23" i="50"/>
  <c r="BE23" i="50"/>
  <c r="BF23" i="50"/>
  <c r="BG23" i="50"/>
  <c r="BH23" i="50"/>
  <c r="BI23" i="50"/>
  <c r="BJ23" i="50"/>
  <c r="BK23" i="50"/>
  <c r="BL23" i="50"/>
  <c r="BM23" i="50"/>
  <c r="BN23" i="50"/>
  <c r="BO23" i="50"/>
  <c r="F24" i="50"/>
  <c r="G24" i="50"/>
  <c r="H24" i="50"/>
  <c r="I24" i="50"/>
  <c r="J24" i="50"/>
  <c r="K24" i="50"/>
  <c r="L24" i="50"/>
  <c r="M24" i="50"/>
  <c r="N24" i="50"/>
  <c r="O24" i="50"/>
  <c r="P24" i="50"/>
  <c r="Q24" i="50"/>
  <c r="R24" i="50"/>
  <c r="S24" i="50"/>
  <c r="T24" i="50"/>
  <c r="U24" i="50"/>
  <c r="V24" i="50"/>
  <c r="W24" i="50"/>
  <c r="X24" i="50"/>
  <c r="Y24" i="50"/>
  <c r="Z24" i="50"/>
  <c r="AA24" i="50"/>
  <c r="AB24" i="50"/>
  <c r="AC24" i="50"/>
  <c r="AD24" i="50"/>
  <c r="AE24" i="50"/>
  <c r="AF24" i="50"/>
  <c r="AG24" i="50"/>
  <c r="AH24" i="50"/>
  <c r="AI24" i="50"/>
  <c r="AJ24" i="50"/>
  <c r="AK24" i="50"/>
  <c r="AL24" i="50"/>
  <c r="AM24" i="50"/>
  <c r="AN24" i="50"/>
  <c r="AO24" i="50"/>
  <c r="AP24" i="50"/>
  <c r="AQ24" i="50"/>
  <c r="AR24" i="50"/>
  <c r="AS24" i="50"/>
  <c r="AT24" i="50"/>
  <c r="AU24" i="50"/>
  <c r="AV24" i="50"/>
  <c r="AW24" i="50"/>
  <c r="AX24" i="50"/>
  <c r="AY24" i="50"/>
  <c r="AZ24" i="50"/>
  <c r="BA24" i="50"/>
  <c r="BB24" i="50"/>
  <c r="BC24" i="50"/>
  <c r="BD24" i="50"/>
  <c r="BE24" i="50"/>
  <c r="BF24" i="50"/>
  <c r="BG24" i="50"/>
  <c r="BH24" i="50"/>
  <c r="BI24" i="50"/>
  <c r="BJ24" i="50"/>
  <c r="BK24" i="50"/>
  <c r="BL24" i="50"/>
  <c r="BM24" i="50"/>
  <c r="BN24" i="50"/>
  <c r="BO24" i="50"/>
  <c r="E22" i="50"/>
  <c r="E24" i="50"/>
  <c r="E17" i="50"/>
  <c r="F17" i="50"/>
  <c r="G17" i="50"/>
  <c r="H17" i="50"/>
  <c r="I17" i="50"/>
  <c r="J17" i="50"/>
  <c r="K17" i="50"/>
  <c r="L17" i="50"/>
  <c r="M17" i="50"/>
  <c r="N17" i="50"/>
  <c r="O17" i="50"/>
  <c r="P17" i="50"/>
  <c r="Q17" i="50"/>
  <c r="R17" i="50"/>
  <c r="S17" i="50"/>
  <c r="T17" i="50"/>
  <c r="U17" i="50"/>
  <c r="V17" i="50"/>
  <c r="W17" i="50"/>
  <c r="X17" i="50"/>
  <c r="Y17" i="50"/>
  <c r="Z17" i="50"/>
  <c r="AA17" i="50"/>
  <c r="AB17" i="50"/>
  <c r="AC17" i="50"/>
  <c r="AD17" i="50"/>
  <c r="AE17" i="50"/>
  <c r="AF17" i="50"/>
  <c r="AG17" i="50"/>
  <c r="AH17" i="50"/>
  <c r="AI17" i="50"/>
  <c r="AJ17" i="50"/>
  <c r="AK17" i="50"/>
  <c r="AL17" i="50"/>
  <c r="AM17" i="50"/>
  <c r="AN17" i="50"/>
  <c r="AO17" i="50"/>
  <c r="AP17" i="50"/>
  <c r="AQ17" i="50"/>
  <c r="AR17" i="50"/>
  <c r="AS17" i="50"/>
  <c r="AT17" i="50"/>
  <c r="AU17" i="50"/>
  <c r="AV17" i="50"/>
  <c r="AW17" i="50"/>
  <c r="AX17" i="50"/>
  <c r="AY17" i="50"/>
  <c r="AZ17" i="50"/>
  <c r="BA17" i="50"/>
  <c r="BB17" i="50"/>
  <c r="BC17" i="50"/>
  <c r="BD17" i="50"/>
  <c r="BE17" i="50"/>
  <c r="BF17" i="50"/>
  <c r="BG17" i="50"/>
  <c r="BH17" i="50"/>
  <c r="BI17" i="50"/>
  <c r="BJ17" i="50"/>
  <c r="BK17" i="50"/>
  <c r="BL17" i="50"/>
  <c r="BM17" i="50"/>
  <c r="BN17" i="50"/>
  <c r="BO17" i="50"/>
  <c r="E18" i="50"/>
  <c r="F18" i="50"/>
  <c r="G18" i="50"/>
  <c r="H18" i="50"/>
  <c r="I18" i="50"/>
  <c r="J18" i="50"/>
  <c r="K18" i="50"/>
  <c r="L18" i="50"/>
  <c r="M18" i="50"/>
  <c r="N18" i="50"/>
  <c r="O18" i="50"/>
  <c r="P18" i="50"/>
  <c r="Q18" i="50"/>
  <c r="R18" i="50"/>
  <c r="S18" i="50"/>
  <c r="T18" i="50"/>
  <c r="U18" i="50"/>
  <c r="V18" i="50"/>
  <c r="W18" i="50"/>
  <c r="X18" i="50"/>
  <c r="Y18" i="50"/>
  <c r="Z18" i="50"/>
  <c r="AA18" i="50"/>
  <c r="AB18" i="50"/>
  <c r="AC18" i="50"/>
  <c r="AD18" i="50"/>
  <c r="AE18" i="50"/>
  <c r="AF18" i="50"/>
  <c r="AG18" i="50"/>
  <c r="AH18" i="50"/>
  <c r="AI18" i="50"/>
  <c r="AJ18" i="50"/>
  <c r="AK18" i="50"/>
  <c r="AL18" i="50"/>
  <c r="AM18" i="50"/>
  <c r="AN18" i="50"/>
  <c r="AO18" i="50"/>
  <c r="AP18" i="50"/>
  <c r="AQ18" i="50"/>
  <c r="AR18" i="50"/>
  <c r="AS18" i="50"/>
  <c r="AT18" i="50"/>
  <c r="AU18" i="50"/>
  <c r="AV18" i="50"/>
  <c r="AW18" i="50"/>
  <c r="AX18" i="50"/>
  <c r="AY18" i="50"/>
  <c r="AZ18" i="50"/>
  <c r="BA18" i="50"/>
  <c r="BB18" i="50"/>
  <c r="BC18" i="50"/>
  <c r="BD18" i="50"/>
  <c r="BE18" i="50"/>
  <c r="BF18" i="50"/>
  <c r="BG18" i="50"/>
  <c r="BH18" i="50"/>
  <c r="BI18" i="50"/>
  <c r="BJ18" i="50"/>
  <c r="BK18" i="50"/>
  <c r="BL18" i="50"/>
  <c r="BM18" i="50"/>
  <c r="BN18" i="50"/>
  <c r="BO18" i="50"/>
  <c r="F19" i="50"/>
  <c r="G19" i="50"/>
  <c r="H19" i="50"/>
  <c r="I19" i="50"/>
  <c r="J19" i="50"/>
  <c r="K19" i="50"/>
  <c r="L19" i="50"/>
  <c r="M19" i="50"/>
  <c r="N19" i="50"/>
  <c r="O19" i="50"/>
  <c r="P19" i="50"/>
  <c r="Q19" i="50"/>
  <c r="R19" i="50"/>
  <c r="S19" i="50"/>
  <c r="T19" i="50"/>
  <c r="U19" i="50"/>
  <c r="V19" i="50"/>
  <c r="W19" i="50"/>
  <c r="X19" i="50"/>
  <c r="Y19" i="50"/>
  <c r="Z19" i="50"/>
  <c r="AA19" i="50"/>
  <c r="AB19" i="50"/>
  <c r="AC19" i="50"/>
  <c r="AD19" i="50"/>
  <c r="AE19" i="50"/>
  <c r="AF19" i="50"/>
  <c r="AG19" i="50"/>
  <c r="AH19" i="50"/>
  <c r="AI19" i="50"/>
  <c r="AJ19" i="50"/>
  <c r="AK19" i="50"/>
  <c r="AL19" i="50"/>
  <c r="AM19" i="50"/>
  <c r="AN19" i="50"/>
  <c r="AO19" i="50"/>
  <c r="AP19" i="50"/>
  <c r="AQ19" i="50"/>
  <c r="AR19" i="50"/>
  <c r="AS19" i="50"/>
  <c r="AT19" i="50"/>
  <c r="AU19" i="50"/>
  <c r="AV19" i="50"/>
  <c r="AW19" i="50"/>
  <c r="AX19" i="50"/>
  <c r="AY19" i="50"/>
  <c r="AZ19" i="50"/>
  <c r="BA19" i="50"/>
  <c r="BB19" i="50"/>
  <c r="BC19" i="50"/>
  <c r="BD19" i="50"/>
  <c r="BE19" i="50"/>
  <c r="BF19" i="50"/>
  <c r="BG19" i="50"/>
  <c r="BH19" i="50"/>
  <c r="BI19" i="50"/>
  <c r="BJ19" i="50"/>
  <c r="BK19" i="50"/>
  <c r="BL19" i="50"/>
  <c r="BM19" i="50"/>
  <c r="BN19" i="50"/>
  <c r="BO19" i="50"/>
  <c r="E20" i="50"/>
  <c r="F20" i="50"/>
  <c r="G20" i="50"/>
  <c r="H20" i="50"/>
  <c r="I20" i="50"/>
  <c r="J20" i="50"/>
  <c r="K20" i="50"/>
  <c r="L20" i="50"/>
  <c r="M20" i="50"/>
  <c r="N20" i="50"/>
  <c r="O20" i="50"/>
  <c r="P20" i="50"/>
  <c r="Q20" i="50"/>
  <c r="R20" i="50"/>
  <c r="S20" i="50"/>
  <c r="T20" i="50"/>
  <c r="U20" i="50"/>
  <c r="V20" i="50"/>
  <c r="W20" i="50"/>
  <c r="X20" i="50"/>
  <c r="Y20" i="50"/>
  <c r="Z20" i="50"/>
  <c r="AA20" i="50"/>
  <c r="AB20" i="50"/>
  <c r="AC20" i="50"/>
  <c r="AD20" i="50"/>
  <c r="AE20" i="50"/>
  <c r="AF20" i="50"/>
  <c r="AG20" i="50"/>
  <c r="AH20" i="50"/>
  <c r="AI20" i="50"/>
  <c r="AJ20" i="50"/>
  <c r="AK20" i="50"/>
  <c r="AL20" i="50"/>
  <c r="AM20" i="50"/>
  <c r="AN20" i="50"/>
  <c r="AO20" i="50"/>
  <c r="AP20" i="50"/>
  <c r="AQ20" i="50"/>
  <c r="AR20" i="50"/>
  <c r="AS20" i="50"/>
  <c r="AT20" i="50"/>
  <c r="AU20" i="50"/>
  <c r="AV20" i="50"/>
  <c r="AW20" i="50"/>
  <c r="AX20" i="50"/>
  <c r="AY20" i="50"/>
  <c r="AZ20" i="50"/>
  <c r="BA20" i="50"/>
  <c r="BB20" i="50"/>
  <c r="BC20" i="50"/>
  <c r="BD20" i="50"/>
  <c r="BE20" i="50"/>
  <c r="BF20" i="50"/>
  <c r="BG20" i="50"/>
  <c r="BH20" i="50"/>
  <c r="BI20" i="50"/>
  <c r="BJ20" i="50"/>
  <c r="BK20" i="50"/>
  <c r="BL20" i="50"/>
  <c r="BM20" i="50"/>
  <c r="BN20" i="50"/>
  <c r="BO20" i="50"/>
  <c r="D20" i="50"/>
  <c r="D19" i="50"/>
  <c r="D18" i="50"/>
  <c r="D17" i="50"/>
  <c r="F23" i="50" l="1"/>
  <c r="E10" i="52" l="1"/>
  <c r="E14" i="52" s="1"/>
  <c r="H12" i="52"/>
  <c r="G10" i="52"/>
  <c r="F11" i="52"/>
  <c r="E13" i="52"/>
  <c r="AJ13" i="52"/>
  <c r="AI13" i="52"/>
  <c r="AH13" i="52"/>
  <c r="AG13" i="52"/>
  <c r="AF13" i="52"/>
  <c r="AE13" i="52"/>
  <c r="AD13" i="52"/>
  <c r="AC13" i="52"/>
  <c r="AB13" i="52"/>
  <c r="AA13" i="52"/>
  <c r="Z13" i="52"/>
  <c r="Y13" i="52"/>
  <c r="X13" i="52"/>
  <c r="W13" i="52"/>
  <c r="V13" i="52"/>
  <c r="U13" i="52"/>
  <c r="T13" i="52"/>
  <c r="S13" i="52"/>
  <c r="R13" i="52"/>
  <c r="Q13" i="52"/>
  <c r="P13" i="52"/>
  <c r="O13" i="52"/>
  <c r="N13" i="52"/>
  <c r="M13" i="52"/>
  <c r="L13" i="52"/>
  <c r="K13" i="52"/>
  <c r="J13" i="52"/>
  <c r="I13" i="52"/>
  <c r="H13" i="52"/>
  <c r="G13" i="52"/>
  <c r="F13" i="52"/>
  <c r="AJ12" i="52"/>
  <c r="AI12" i="52"/>
  <c r="AH12" i="52"/>
  <c r="AG12" i="52"/>
  <c r="AF12" i="52"/>
  <c r="AE12" i="52"/>
  <c r="AD12" i="52"/>
  <c r="AC12" i="52"/>
  <c r="AB12" i="52"/>
  <c r="AA12" i="52"/>
  <c r="Z12" i="52"/>
  <c r="Y12" i="52"/>
  <c r="X12" i="52"/>
  <c r="W12" i="52"/>
  <c r="V12" i="52"/>
  <c r="U12" i="52"/>
  <c r="T12" i="52"/>
  <c r="S12" i="52"/>
  <c r="R12" i="52"/>
  <c r="Q12" i="52"/>
  <c r="P12" i="52"/>
  <c r="O12" i="52"/>
  <c r="N12" i="52"/>
  <c r="M12" i="52"/>
  <c r="L12" i="52"/>
  <c r="K12" i="52"/>
  <c r="J12" i="52"/>
  <c r="I12" i="52"/>
  <c r="G12" i="52"/>
  <c r="F12" i="52"/>
  <c r="E12" i="52"/>
  <c r="AJ11" i="52"/>
  <c r="AI11" i="52"/>
  <c r="AH11" i="52"/>
  <c r="AG11" i="52"/>
  <c r="AF11" i="52"/>
  <c r="AE11" i="52"/>
  <c r="AD11" i="52"/>
  <c r="AC11" i="52"/>
  <c r="AB11" i="52"/>
  <c r="AA11" i="52"/>
  <c r="Z11" i="52"/>
  <c r="Y11" i="52"/>
  <c r="X11" i="52"/>
  <c r="W11" i="52"/>
  <c r="V11" i="52"/>
  <c r="U11" i="52"/>
  <c r="T11" i="52"/>
  <c r="S11" i="52"/>
  <c r="R11" i="52"/>
  <c r="Q11" i="52"/>
  <c r="P11" i="52"/>
  <c r="O11" i="52"/>
  <c r="N11" i="52"/>
  <c r="M11" i="52"/>
  <c r="L11" i="52"/>
  <c r="K11" i="52"/>
  <c r="J11" i="52"/>
  <c r="I11" i="52"/>
  <c r="H11" i="52"/>
  <c r="G11" i="52"/>
  <c r="E11" i="52"/>
  <c r="AJ10" i="52"/>
  <c r="AI10" i="52"/>
  <c r="AH10" i="52"/>
  <c r="AG10" i="52"/>
  <c r="AF10" i="52"/>
  <c r="AE10" i="52"/>
  <c r="AD10" i="52"/>
  <c r="AC10" i="52"/>
  <c r="AB10" i="52"/>
  <c r="AA10" i="52"/>
  <c r="Z10" i="52"/>
  <c r="Y10" i="52"/>
  <c r="X10" i="52"/>
  <c r="W10" i="52"/>
  <c r="V10" i="52"/>
  <c r="U10" i="52"/>
  <c r="T10" i="52"/>
  <c r="S10" i="52"/>
  <c r="R10" i="52"/>
  <c r="Q10" i="52"/>
  <c r="P10" i="52"/>
  <c r="O10" i="52"/>
  <c r="N10" i="52"/>
  <c r="M10" i="52"/>
  <c r="L10" i="52"/>
  <c r="K10" i="52"/>
  <c r="J10" i="52"/>
  <c r="I10" i="52"/>
  <c r="H10" i="52"/>
  <c r="F10" i="52"/>
  <c r="G10" i="51"/>
  <c r="E13" i="51"/>
  <c r="E11" i="51"/>
  <c r="E10" i="51"/>
  <c r="AJ13" i="51"/>
  <c r="AI13" i="51"/>
  <c r="AH13" i="51"/>
  <c r="AG13" i="51"/>
  <c r="AF13" i="51"/>
  <c r="AE13" i="51"/>
  <c r="AD13" i="51"/>
  <c r="AC13" i="51"/>
  <c r="AB13" i="51"/>
  <c r="AA13" i="51"/>
  <c r="Z13" i="51"/>
  <c r="Y13" i="51"/>
  <c r="X13" i="51"/>
  <c r="W13" i="51"/>
  <c r="V13" i="51"/>
  <c r="U13" i="51"/>
  <c r="T13" i="51"/>
  <c r="S13" i="51"/>
  <c r="R13" i="51"/>
  <c r="Q13" i="51"/>
  <c r="P13" i="51"/>
  <c r="N13" i="51"/>
  <c r="M13" i="51"/>
  <c r="L13" i="51"/>
  <c r="K13" i="51"/>
  <c r="J13" i="51"/>
  <c r="I13" i="51"/>
  <c r="H13" i="51"/>
  <c r="G13" i="51"/>
  <c r="F13" i="51"/>
  <c r="AJ12" i="51"/>
  <c r="AI12" i="51"/>
  <c r="AH12" i="51"/>
  <c r="AG12" i="51"/>
  <c r="AF12" i="51"/>
  <c r="AE12" i="51"/>
  <c r="AD12" i="51"/>
  <c r="AC12" i="51"/>
  <c r="AB12" i="51"/>
  <c r="AA12" i="51"/>
  <c r="Z12" i="51"/>
  <c r="Y12" i="51"/>
  <c r="X12" i="51"/>
  <c r="W12" i="51"/>
  <c r="V12" i="51"/>
  <c r="U12" i="51"/>
  <c r="T12" i="51"/>
  <c r="S12" i="51"/>
  <c r="R12" i="51"/>
  <c r="Q12" i="51"/>
  <c r="P12" i="51"/>
  <c r="O12" i="51"/>
  <c r="N12" i="51"/>
  <c r="M12" i="51"/>
  <c r="K12" i="51"/>
  <c r="J12" i="51"/>
  <c r="H12" i="51"/>
  <c r="G12" i="51"/>
  <c r="F12" i="51"/>
  <c r="AJ11" i="51"/>
  <c r="AI11" i="51"/>
  <c r="AH11" i="51"/>
  <c r="AG11" i="51"/>
  <c r="AF11" i="51"/>
  <c r="AE11" i="51"/>
  <c r="AD11" i="51"/>
  <c r="AC11" i="51"/>
  <c r="AB11" i="51"/>
  <c r="AA11" i="51"/>
  <c r="Z11" i="51"/>
  <c r="Y11" i="51"/>
  <c r="X11" i="51"/>
  <c r="W11" i="51"/>
  <c r="V11" i="51"/>
  <c r="U11" i="51"/>
  <c r="T11" i="51"/>
  <c r="S11" i="51"/>
  <c r="R11" i="51"/>
  <c r="Q11" i="51"/>
  <c r="P11" i="51"/>
  <c r="O11" i="51"/>
  <c r="N11" i="51"/>
  <c r="M11" i="51"/>
  <c r="L11" i="51"/>
  <c r="K11" i="51"/>
  <c r="J11" i="51"/>
  <c r="I11" i="51"/>
  <c r="H11" i="51"/>
  <c r="G11" i="51"/>
  <c r="F11" i="51"/>
  <c r="AJ10" i="51"/>
  <c r="AI10" i="51"/>
  <c r="AH10" i="51"/>
  <c r="AG10" i="51"/>
  <c r="AF10" i="51"/>
  <c r="AE10" i="51"/>
  <c r="AD10" i="51"/>
  <c r="AC10" i="51"/>
  <c r="AB10" i="51"/>
  <c r="AA10" i="51"/>
  <c r="Z10" i="51"/>
  <c r="Y10" i="51"/>
  <c r="X10" i="51"/>
  <c r="W10" i="51"/>
  <c r="V10" i="51"/>
  <c r="U10" i="51"/>
  <c r="T10" i="51"/>
  <c r="S10" i="51"/>
  <c r="R10" i="51"/>
  <c r="Q10" i="51"/>
  <c r="P10" i="51"/>
  <c r="N10" i="51"/>
  <c r="M10" i="51"/>
  <c r="L10" i="51"/>
  <c r="K10" i="51"/>
  <c r="J10" i="51"/>
  <c r="I10" i="51"/>
  <c r="H10" i="51"/>
  <c r="F10" i="51"/>
  <c r="I13" i="48"/>
  <c r="I12" i="48"/>
  <c r="I11" i="48"/>
  <c r="I10" i="48"/>
  <c r="G10" i="48"/>
  <c r="F10" i="48"/>
  <c r="H10" i="48"/>
  <c r="J10" i="48"/>
  <c r="K10" i="48"/>
  <c r="L10" i="48"/>
  <c r="M10" i="48"/>
  <c r="N10" i="48"/>
  <c r="O10" i="48"/>
  <c r="P10" i="48"/>
  <c r="Q10" i="48"/>
  <c r="R10" i="48"/>
  <c r="S10" i="48"/>
  <c r="T10" i="48"/>
  <c r="U10" i="48"/>
  <c r="V10" i="48"/>
  <c r="W10" i="48"/>
  <c r="X10" i="48"/>
  <c r="Y10" i="48"/>
  <c r="Z10" i="48"/>
  <c r="AA10" i="48"/>
  <c r="AB10" i="48"/>
  <c r="AC10" i="48"/>
  <c r="AD10" i="48"/>
  <c r="AE10" i="48"/>
  <c r="AF10" i="48"/>
  <c r="AG10" i="48"/>
  <c r="AH10" i="48"/>
  <c r="AI10" i="48"/>
  <c r="AJ10" i="48"/>
  <c r="F11" i="48"/>
  <c r="J11" i="48"/>
  <c r="L11" i="48"/>
  <c r="M11" i="48"/>
  <c r="N11" i="48"/>
  <c r="O11" i="48"/>
  <c r="P11" i="48"/>
  <c r="Q11" i="48"/>
  <c r="R11" i="48"/>
  <c r="S11" i="48"/>
  <c r="T11" i="48"/>
  <c r="U11" i="48"/>
  <c r="V11" i="48"/>
  <c r="W11" i="48"/>
  <c r="X11" i="48"/>
  <c r="Y11" i="48"/>
  <c r="Z11" i="48"/>
  <c r="AA11" i="48"/>
  <c r="AB11" i="48"/>
  <c r="AC11" i="48"/>
  <c r="AD11" i="48"/>
  <c r="AE11" i="48"/>
  <c r="AF11" i="48"/>
  <c r="AG11" i="48"/>
  <c r="AH11" i="48"/>
  <c r="AI11" i="48"/>
  <c r="F12" i="48"/>
  <c r="G12" i="48"/>
  <c r="H12" i="48"/>
  <c r="J12" i="48"/>
  <c r="M12" i="48"/>
  <c r="N12" i="48"/>
  <c r="P12" i="48"/>
  <c r="Q12" i="48"/>
  <c r="R12" i="48"/>
  <c r="S12" i="48"/>
  <c r="T12" i="48"/>
  <c r="U12" i="48"/>
  <c r="V12" i="48"/>
  <c r="W12" i="48"/>
  <c r="X12" i="48"/>
  <c r="Y12" i="48"/>
  <c r="Z12" i="48"/>
  <c r="AA12" i="48"/>
  <c r="AB12" i="48"/>
  <c r="AC12" i="48"/>
  <c r="AD12" i="48"/>
  <c r="AE12" i="48"/>
  <c r="AF12" i="48"/>
  <c r="AG12" i="48"/>
  <c r="AH12" i="48"/>
  <c r="AI12" i="48"/>
  <c r="AJ12" i="48"/>
  <c r="F13" i="48"/>
  <c r="G13" i="48"/>
  <c r="H13" i="48"/>
  <c r="J13" i="48"/>
  <c r="K13" i="48"/>
  <c r="L13" i="48"/>
  <c r="N13" i="48"/>
  <c r="O13" i="48"/>
  <c r="P13" i="48"/>
  <c r="Q13" i="48"/>
  <c r="R13" i="48"/>
  <c r="S13" i="48"/>
  <c r="T13" i="48"/>
  <c r="U13" i="48"/>
  <c r="V13" i="48"/>
  <c r="W13" i="48"/>
  <c r="X13" i="48"/>
  <c r="Y13" i="48"/>
  <c r="Z13" i="48"/>
  <c r="AA13" i="48"/>
  <c r="AB13" i="48"/>
  <c r="AC13" i="48"/>
  <c r="AD13" i="48"/>
  <c r="AE13" i="48"/>
  <c r="AF13" i="48"/>
  <c r="AF14" i="48" s="1"/>
  <c r="AG13" i="48"/>
  <c r="AH13" i="48"/>
  <c r="AI13" i="48"/>
  <c r="AJ13" i="48"/>
  <c r="E11" i="48"/>
  <c r="E12" i="48"/>
  <c r="E13" i="48"/>
  <c r="E10" i="48"/>
  <c r="G14" i="52" l="1"/>
  <c r="AC14" i="52"/>
  <c r="R14" i="52"/>
  <c r="Z14" i="52"/>
  <c r="L14" i="52"/>
  <c r="T14" i="52"/>
  <c r="AB14" i="52"/>
  <c r="AJ14" i="52"/>
  <c r="M14" i="52"/>
  <c r="U14" i="52"/>
  <c r="J14" i="52"/>
  <c r="AH14" i="52"/>
  <c r="H14" i="52"/>
  <c r="H14" i="51"/>
  <c r="AF14" i="51"/>
  <c r="N14" i="52"/>
  <c r="K14" i="52"/>
  <c r="S14" i="52"/>
  <c r="AA14" i="52"/>
  <c r="AI14" i="52"/>
  <c r="F14" i="52"/>
  <c r="AD14" i="52"/>
  <c r="O14" i="52"/>
  <c r="AE14" i="52"/>
  <c r="P14" i="52"/>
  <c r="X14" i="52"/>
  <c r="AF14" i="52"/>
  <c r="V14" i="52"/>
  <c r="W14" i="52"/>
  <c r="I14" i="52"/>
  <c r="Q14" i="52"/>
  <c r="Y14" i="52"/>
  <c r="AG14" i="52"/>
  <c r="G14" i="51"/>
  <c r="M14" i="51"/>
  <c r="O14" i="51"/>
  <c r="W14" i="51"/>
  <c r="AE14" i="51"/>
  <c r="AC14" i="51"/>
  <c r="U14" i="51"/>
  <c r="AG14" i="51"/>
  <c r="J14" i="51"/>
  <c r="F14" i="51"/>
  <c r="N14" i="51"/>
  <c r="V14" i="51"/>
  <c r="AD14" i="51"/>
  <c r="X14" i="51"/>
  <c r="Q14" i="51"/>
  <c r="P14" i="51"/>
  <c r="Y14" i="51"/>
  <c r="R14" i="51"/>
  <c r="Z14" i="51"/>
  <c r="K14" i="51"/>
  <c r="S14" i="51"/>
  <c r="AA14" i="51"/>
  <c r="AI14" i="51"/>
  <c r="I14" i="51"/>
  <c r="AH14" i="51"/>
  <c r="L14" i="51"/>
  <c r="T14" i="51"/>
  <c r="AB14" i="51"/>
  <c r="AJ14" i="51"/>
  <c r="E14" i="51"/>
  <c r="P14" i="48"/>
  <c r="X14" i="48"/>
  <c r="AG14" i="48"/>
  <c r="U14" i="48"/>
  <c r="O14" i="48"/>
  <c r="I14" i="48"/>
  <c r="Y14" i="48"/>
  <c r="E14" i="48"/>
  <c r="AC14" i="48"/>
  <c r="M14" i="48"/>
  <c r="AH14" i="48"/>
  <c r="Z14" i="48"/>
  <c r="R14" i="48"/>
  <c r="J14" i="48"/>
  <c r="W14" i="48"/>
  <c r="G14" i="48"/>
  <c r="Q14" i="48"/>
  <c r="F14" i="48"/>
  <c r="L14" i="48"/>
  <c r="AD14" i="48"/>
  <c r="V14" i="48"/>
  <c r="N14" i="48"/>
  <c r="AJ14" i="48"/>
  <c r="AB14" i="48"/>
  <c r="T14" i="48"/>
  <c r="H14" i="48"/>
  <c r="AE14" i="48"/>
  <c r="AI14" i="48"/>
  <c r="AA14" i="48"/>
  <c r="S14" i="48"/>
  <c r="K14" i="48"/>
</calcChain>
</file>

<file path=xl/sharedStrings.xml><?xml version="1.0" encoding="utf-8"?>
<sst xmlns="http://schemas.openxmlformats.org/spreadsheetml/2006/main" count="763" uniqueCount="135">
  <si>
    <t>AGRICULTURE, HUNTING, FORESTRY AND FISHING</t>
  </si>
  <si>
    <t>AtB</t>
  </si>
  <si>
    <t>MINING AND QUARRYING</t>
  </si>
  <si>
    <t>C</t>
  </si>
  <si>
    <t>ELECTRICITY, GAS AND WATER SUPPLY</t>
  </si>
  <si>
    <t>E</t>
  </si>
  <si>
    <t>CONSTRUCTION</t>
  </si>
  <si>
    <t>F</t>
  </si>
  <si>
    <t>HOTELS AND RESTAURANTS</t>
  </si>
  <si>
    <t>H</t>
  </si>
  <si>
    <t>PUBLIC ADMIN AND DEFENCE; COMPULSORY SOCIAL SECURITY</t>
  </si>
  <si>
    <t>L</t>
  </si>
  <si>
    <t>EDUCATION</t>
  </si>
  <si>
    <t>M</t>
  </si>
  <si>
    <t>HEALTH AND SOCIAL WORK</t>
  </si>
  <si>
    <t>N</t>
  </si>
  <si>
    <t>OTHER COMMUNITY, SOCIAL AND PERSONAL SERVICES</t>
  </si>
  <si>
    <t>O</t>
  </si>
  <si>
    <t>_1980</t>
  </si>
  <si>
    <t>_1981</t>
  </si>
  <si>
    <t>_1982</t>
  </si>
  <si>
    <t>_1983</t>
  </si>
  <si>
    <t>_1984</t>
  </si>
  <si>
    <t>_1985</t>
  </si>
  <si>
    <t>_1986</t>
  </si>
  <si>
    <t>_1987</t>
  </si>
  <si>
    <t>_1988</t>
  </si>
  <si>
    <t>_1989</t>
  </si>
  <si>
    <t>_1990</t>
  </si>
  <si>
    <t>_1991</t>
  </si>
  <si>
    <t>_1992</t>
  </si>
  <si>
    <t>_1993</t>
  </si>
  <si>
    <t>_1994</t>
  </si>
  <si>
    <t>_1995</t>
  </si>
  <si>
    <t>_1996</t>
  </si>
  <si>
    <t>_1997</t>
  </si>
  <si>
    <t>_1998</t>
  </si>
  <si>
    <t>_1999</t>
  </si>
  <si>
    <t>_2000</t>
  </si>
  <si>
    <t>_2001</t>
  </si>
  <si>
    <t>_2002</t>
  </si>
  <si>
    <t>_2003</t>
  </si>
  <si>
    <t>_2004</t>
  </si>
  <si>
    <t>_2005</t>
  </si>
  <si>
    <t>_2006</t>
  </si>
  <si>
    <t>_2007</t>
  </si>
  <si>
    <t>_2008</t>
  </si>
  <si>
    <t>_2009</t>
  </si>
  <si>
    <t>_2010</t>
  </si>
  <si>
    <t>W-AGRICULTURE, HUNTING, FORESTRY AND FISHING</t>
  </si>
  <si>
    <t>W-MINING AND QUARRYING</t>
  </si>
  <si>
    <t>S-AGRICULTURE, HUNTING, FORESTRY AND FISHING</t>
  </si>
  <si>
    <t>S-MINING AND QUARRYING</t>
  </si>
  <si>
    <t>S-TOTAL MANUFACTURING</t>
  </si>
  <si>
    <t>S-ELECTRICITY, GAS AND WATER SUPPLY</t>
  </si>
  <si>
    <t>W-TOTAL MANUFACTURING</t>
  </si>
  <si>
    <t>W-ELECTRICITY, GAS AND WATER SUPPLY</t>
  </si>
  <si>
    <t>S-CONSTRUCTION</t>
  </si>
  <si>
    <t>S-HOTELS AND RESTAURANTS</t>
  </si>
  <si>
    <t>S-PUBLIC ADMIN AND DEFENCE; COMPULSORY SOCIAL SECURITY</t>
  </si>
  <si>
    <t>S-EDUCATION</t>
  </si>
  <si>
    <t>S-HEALTH AND SOCIAL WORK</t>
  </si>
  <si>
    <t>S-OTHER COMMUNITY, SOCIAL AND PERSONAL SERVICES</t>
  </si>
  <si>
    <t>W-CONSTRUCTION</t>
  </si>
  <si>
    <t>W-HOTELS AND RESTAURANTS</t>
  </si>
  <si>
    <t>W-PUBLIC ADMIN AND DEFENCE; COMPULSORY SOCIAL SECURITY</t>
  </si>
  <si>
    <t>W-EDUCATION</t>
  </si>
  <si>
    <t>W-OTHER COMMUNITY, SOCIAL AND PERSONAL SERVICES</t>
  </si>
  <si>
    <t>W-HEALTH AND SOCIAL WORK</t>
  </si>
  <si>
    <t>sum-nontrade</t>
  </si>
  <si>
    <t>Trade</t>
  </si>
  <si>
    <t>Non-trade</t>
  </si>
  <si>
    <t>(Xt/Xt-1)^w</t>
  </si>
  <si>
    <t>Index (multiplicative sum across industries)</t>
  </si>
  <si>
    <t>VA</t>
  </si>
  <si>
    <t>TOTAL MANUFACTURING</t>
  </si>
  <si>
    <t>D</t>
  </si>
  <si>
    <t>WHOLESALE AND RETAIL TRADE</t>
  </si>
  <si>
    <t>G</t>
  </si>
  <si>
    <t>TRANSPORT AND STORAGE AND COMMUNICATION</t>
  </si>
  <si>
    <t>I</t>
  </si>
  <si>
    <t>FINANCE, INSURANCE, REAL ESTATE AND BUSINESS SERVICES</t>
  </si>
  <si>
    <t>JtK</t>
  </si>
  <si>
    <t>COMMUNITY SOCIAL AND PERSONAL SERVICES</t>
  </si>
  <si>
    <t>LtQ</t>
  </si>
  <si>
    <t>Variable</t>
  </si>
  <si>
    <t>desc</t>
  </si>
  <si>
    <t>code</t>
  </si>
  <si>
    <t>_1947</t>
  </si>
  <si>
    <t>_1948</t>
  </si>
  <si>
    <t>_1949</t>
  </si>
  <si>
    <t>_1950</t>
  </si>
  <si>
    <t>_1951</t>
  </si>
  <si>
    <t>_1952</t>
  </si>
  <si>
    <t>_1953</t>
  </si>
  <si>
    <t>_1954</t>
  </si>
  <si>
    <t>_1955</t>
  </si>
  <si>
    <t>_1956</t>
  </si>
  <si>
    <t>_1957</t>
  </si>
  <si>
    <t>_1958</t>
  </si>
  <si>
    <t>_1959</t>
  </si>
  <si>
    <t>_1960</t>
  </si>
  <si>
    <t>_1961</t>
  </si>
  <si>
    <t>_1962</t>
  </si>
  <si>
    <t>_1963</t>
  </si>
  <si>
    <t>_1964</t>
  </si>
  <si>
    <t>_1965</t>
  </si>
  <si>
    <t>_1966</t>
  </si>
  <si>
    <t>_1967</t>
  </si>
  <si>
    <t>_1968</t>
  </si>
  <si>
    <t>_1969</t>
  </si>
  <si>
    <t>_1970</t>
  </si>
  <si>
    <t>_1971</t>
  </si>
  <si>
    <t>_1972</t>
  </si>
  <si>
    <t>_1973</t>
  </si>
  <si>
    <t>_1974</t>
  </si>
  <si>
    <t>_1975</t>
  </si>
  <si>
    <t>_1976</t>
  </si>
  <si>
    <t>_1977</t>
  </si>
  <si>
    <t>_1978</t>
  </si>
  <si>
    <t>_1979</t>
  </si>
  <si>
    <t>S-WHOLESALE AND RETAIL TRADE</t>
  </si>
  <si>
    <t>S-TRANSPORT AND STORAGE AND COMMUNICATION</t>
  </si>
  <si>
    <t>S-FINANCE, INSURANCE, REAL ESTATE AND BUSINESS SERVICES</t>
  </si>
  <si>
    <t>S-COMMUNITY SOCIAL AND PERSONAL SERVICES</t>
  </si>
  <si>
    <t>W-WHOLESALE AND RETAIL TRADE</t>
  </si>
  <si>
    <t>W-TRANSPORT AND STORAGE AND COMMUNICATION</t>
  </si>
  <si>
    <t>W-FINANCE, INSURANCE, REAL ESTATE AND BUSINESS SERVICES</t>
  </si>
  <si>
    <t>W-COMMUNITY SOCIAL AND PERSONAL SERVICES</t>
  </si>
  <si>
    <t>VA_QI</t>
  </si>
  <si>
    <t>LP_I</t>
  </si>
  <si>
    <t>TFPva_I</t>
  </si>
  <si>
    <t>Nontradable LP</t>
  </si>
  <si>
    <t>Tradable LP</t>
  </si>
  <si>
    <t>Cumulative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</si>
</sst>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</font>
    <font>
      <sz val="10"/>
      <name val="Arial"/>
      <family val="2"/>
    </font>
    <font>
      <u/>
      <sz val="9.35"/>
      <color indexed="12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ＭＳ Ｐゴシック"/>
      <family val="3"/>
      <charset val="128"/>
    </font>
    <font>
      <sz val="10"/>
      <color theme="1"/>
      <name val="ms sans serif"/>
      <family val="2"/>
    </font>
    <font>
      <sz val="10"/>
      <color rgb="FF000000"/>
      <name val="Ms sans serif"/>
      <family val="2"/>
    </font>
    <font>
      <b/>
      <sz val="10"/>
      <color theme="1"/>
      <name val="ms sans serif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</borders>
  <cellStyleXfs count="65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>
      <alignment vertical="center"/>
    </xf>
    <xf numFmtId="0" fontId="4" fillId="0" borderId="0"/>
  </cellStyleXfs>
  <cellXfs count="17">
    <xf numFmtId="0" fontId="0" fillId="0" borderId="0" xfId="0"/>
    <xf numFmtId="2" fontId="4" fillId="0" borderId="0" xfId="64" applyNumberFormat="1"/>
    <xf numFmtId="3" fontId="24" fillId="0" borderId="0" xfId="0" quotePrefix="1" applyNumberFormat="1" applyFont="1"/>
    <xf numFmtId="0" fontId="24" fillId="0" borderId="10" xfId="0" applyFont="1" applyBorder="1" applyAlignment="1">
      <alignment vertical="center"/>
    </xf>
    <xf numFmtId="0" fontId="24" fillId="0" borderId="0" xfId="0" applyFont="1" applyAlignment="1">
      <alignment vertical="center"/>
    </xf>
    <xf numFmtId="3" fontId="25" fillId="0" borderId="0" xfId="0" applyNumberFormat="1" applyFont="1"/>
    <xf numFmtId="3" fontId="24" fillId="0" borderId="0" xfId="0" applyNumberFormat="1" applyFont="1" applyAlignment="1">
      <alignment vertical="center"/>
    </xf>
    <xf numFmtId="0" fontId="21" fillId="0" borderId="0" xfId="0" applyFont="1"/>
    <xf numFmtId="0" fontId="26" fillId="0" borderId="0" xfId="0" applyFont="1" applyAlignment="1">
      <alignment vertical="center"/>
    </xf>
    <xf numFmtId="3" fontId="4" fillId="0" borderId="0" xfId="0" quotePrefix="1" applyNumberFormat="1" applyFont="1"/>
    <xf numFmtId="3" fontId="4" fillId="0" borderId="0" xfId="0" applyNumberFormat="1" applyFont="1"/>
    <xf numFmtId="0" fontId="27" fillId="0" borderId="0" xfId="63" applyFont="1">
      <alignment vertical="center"/>
    </xf>
    <xf numFmtId="3" fontId="27" fillId="0" borderId="0" xfId="1" quotePrefix="1" applyNumberFormat="1" applyFont="1"/>
    <xf numFmtId="3" fontId="4" fillId="0" borderId="0" xfId="1" quotePrefix="1" applyNumberFormat="1" applyFont="1"/>
    <xf numFmtId="164" fontId="4" fillId="0" borderId="0" xfId="0" quotePrefix="1" applyNumberFormat="1" applyFont="1"/>
    <xf numFmtId="164" fontId="4" fillId="0" borderId="0" xfId="0" applyNumberFormat="1" applyFont="1"/>
    <xf numFmtId="3" fontId="0" fillId="0" borderId="0" xfId="0" applyNumberFormat="1"/>
  </cellXfs>
  <cellStyles count="65">
    <cellStyle name="20% - Accent1" xfId="40" builtinId="30" customBuiltin="1"/>
    <cellStyle name="20% - Accent2" xfId="44" builtinId="34" customBuiltin="1"/>
    <cellStyle name="20% - Accent3" xfId="48" builtinId="38" customBuiltin="1"/>
    <cellStyle name="20% - Accent4" xfId="52" builtinId="42" customBuiltin="1"/>
    <cellStyle name="20% - Accent5" xfId="56" builtinId="46" customBuiltin="1"/>
    <cellStyle name="20% - Accent6" xfId="60" builtinId="50" customBuiltin="1"/>
    <cellStyle name="40% - Accent1" xfId="41" builtinId="31" customBuiltin="1"/>
    <cellStyle name="40% - Accent2" xfId="45" builtinId="35" customBuiltin="1"/>
    <cellStyle name="40% - Accent3" xfId="49" builtinId="39" customBuiltin="1"/>
    <cellStyle name="40% - Accent4" xfId="53" builtinId="43" customBuiltin="1"/>
    <cellStyle name="40% - Accent5" xfId="57" builtinId="47" customBuiltin="1"/>
    <cellStyle name="40% - Accent6" xfId="61" builtinId="51" customBuiltin="1"/>
    <cellStyle name="60% - Accent1" xfId="42" builtinId="32" customBuiltin="1"/>
    <cellStyle name="60% - Accent2" xfId="46" builtinId="36" customBuiltin="1"/>
    <cellStyle name="60% - Accent3" xfId="50" builtinId="40" customBuiltin="1"/>
    <cellStyle name="60% - Accent4" xfId="54" builtinId="44" customBuiltin="1"/>
    <cellStyle name="60% - Accent5" xfId="58" builtinId="48" customBuiltin="1"/>
    <cellStyle name="60% - Accent6" xfId="62" builtinId="52" customBuiltin="1"/>
    <cellStyle name="Accent1" xfId="39" builtinId="29" customBuiltin="1"/>
    <cellStyle name="Accent2" xfId="43" builtinId="33" customBuiltin="1"/>
    <cellStyle name="Accent3" xfId="47" builtinId="37" customBuiltin="1"/>
    <cellStyle name="Accent4" xfId="51" builtinId="41" customBuiltin="1"/>
    <cellStyle name="Accent5" xfId="55" builtinId="45" customBuiltin="1"/>
    <cellStyle name="Accent6" xfId="59" builtinId="49" customBuiltin="1"/>
    <cellStyle name="ANCLAS,REZONES Y SUS PARTES,DE FUNDICION,DE HIERRO O DE ACERO" xfId="4"/>
    <cellStyle name="Bad" xfId="28" builtinId="27" customBuiltin="1"/>
    <cellStyle name="Calculation" xfId="32" builtinId="22" customBuiltin="1"/>
    <cellStyle name="Check Cell" xfId="34" builtinId="23" customBuiltin="1"/>
    <cellStyle name="Explanatory Text" xfId="37" builtinId="53" customBuiltin="1"/>
    <cellStyle name="Good" xfId="27" builtinId="26" customBuiltin="1"/>
    <cellStyle name="Heading 1" xfId="23" builtinId="16" customBuiltin="1"/>
    <cellStyle name="Heading 2" xfId="24" builtinId="17" customBuiltin="1"/>
    <cellStyle name="Heading 3" xfId="25" builtinId="18" customBuiltin="1"/>
    <cellStyle name="Heading 4" xfId="26" builtinId="19" customBuiltin="1"/>
    <cellStyle name="Hyperlink 2" xfId="5"/>
    <cellStyle name="Input" xfId="30" builtinId="20" customBuiltin="1"/>
    <cellStyle name="Linked Cell" xfId="33" builtinId="24" customBuiltin="1"/>
    <cellStyle name="Neutral" xfId="29" builtinId="28" customBuiltin="1"/>
    <cellStyle name="Normal" xfId="0" builtinId="0"/>
    <cellStyle name="Normal 10" xfId="6"/>
    <cellStyle name="Normal 11" xfId="7"/>
    <cellStyle name="Normal 12" xfId="8"/>
    <cellStyle name="Normal 13" xfId="63"/>
    <cellStyle name="Normal 2" xfId="1"/>
    <cellStyle name="Normal 2 2" xfId="9"/>
    <cellStyle name="Normal 2 2 2" xfId="3"/>
    <cellStyle name="Normal 2 3" xfId="10"/>
    <cellStyle name="Normal 2 4" xfId="11"/>
    <cellStyle name="Normal 2 5" xfId="12"/>
    <cellStyle name="Normal 2 6" xfId="13"/>
    <cellStyle name="Normal 3" xfId="14"/>
    <cellStyle name="Normal 3 2" xfId="2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Note" xfId="36" builtinId="10" customBuiltin="1"/>
    <cellStyle name="Output" xfId="31" builtinId="21" customBuiltin="1"/>
    <cellStyle name="Percent 2" xfId="21"/>
    <cellStyle name="Title" xfId="22" builtinId="15" customBuiltin="1"/>
    <cellStyle name="Total" xfId="38" builtinId="25" customBuiltin="1"/>
    <cellStyle name="Warning Text" xfId="35" builtinId="11" customBuiltin="1"/>
    <cellStyle name="표준 3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zoomScale="132" workbookViewId="0">
      <selection sqref="A1:XFD1"/>
    </sheetView>
  </sheetViews>
  <sheetFormatPr defaultColWidth="10.90625" defaultRowHeight="14.5"/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129</v>
      </c>
      <c r="B2" s="14" t="s">
        <v>0</v>
      </c>
      <c r="C2" s="15" t="s">
        <v>1</v>
      </c>
      <c r="D2" s="15">
        <v>26.78990960229201</v>
      </c>
      <c r="E2" s="15">
        <v>29.436759277145832</v>
      </c>
      <c r="F2" s="15">
        <v>29.028379899463484</v>
      </c>
      <c r="G2" s="15">
        <v>30.504781225398986</v>
      </c>
      <c r="H2" s="15">
        <v>28.715800851407668</v>
      </c>
      <c r="I2" s="15">
        <v>29.243532586765131</v>
      </c>
      <c r="J2" s="15">
        <v>30.867955072123678</v>
      </c>
      <c r="K2" s="15">
        <v>32.228074201075401</v>
      </c>
      <c r="L2" s="15">
        <v>32.822324458813362</v>
      </c>
      <c r="M2" s="15">
        <v>33.788453576641118</v>
      </c>
      <c r="N2" s="15">
        <v>33.095216998040527</v>
      </c>
      <c r="O2" s="15">
        <v>34.429149402323546</v>
      </c>
      <c r="P2" s="15">
        <v>33.196442992707027</v>
      </c>
      <c r="Q2" s="15">
        <v>35.218891706169501</v>
      </c>
      <c r="R2" s="15">
        <v>35.219003145094277</v>
      </c>
      <c r="S2" s="15">
        <v>33.439012627944706</v>
      </c>
      <c r="T2" s="15">
        <v>34.110082651015652</v>
      </c>
      <c r="U2" s="15">
        <v>33.066403828120329</v>
      </c>
      <c r="V2" s="15">
        <v>35.514834088350554</v>
      </c>
      <c r="W2" s="15">
        <v>32.824728561643639</v>
      </c>
      <c r="X2" s="15">
        <v>35.086577584760171</v>
      </c>
      <c r="Y2" s="15">
        <v>35.949928049455139</v>
      </c>
      <c r="Z2" s="15">
        <v>35.658971889355108</v>
      </c>
      <c r="AA2" s="15">
        <v>35.66115163148821</v>
      </c>
      <c r="AB2" s="15">
        <v>40.557472684383974</v>
      </c>
      <c r="AC2" s="15">
        <v>35.680103476296267</v>
      </c>
      <c r="AD2" s="15">
        <v>33.149036082392996</v>
      </c>
      <c r="AE2" s="15">
        <v>32.018459853747807</v>
      </c>
      <c r="AF2" s="15">
        <v>36.767065098854033</v>
      </c>
      <c r="AG2" s="15">
        <v>36.097320428455724</v>
      </c>
      <c r="AH2" s="15">
        <v>38.666841930785282</v>
      </c>
      <c r="AI2" s="15">
        <v>35.560687939647977</v>
      </c>
      <c r="AJ2" s="15">
        <v>37.936184272798585</v>
      </c>
      <c r="AK2" s="15">
        <v>36.291537789553466</v>
      </c>
      <c r="AL2" s="15">
        <v>51.164008177436472</v>
      </c>
      <c r="AM2" s="15">
        <v>50.723502005990461</v>
      </c>
      <c r="AN2" s="15">
        <v>41.813056916291664</v>
      </c>
      <c r="AO2" s="15">
        <v>52.191970054949238</v>
      </c>
      <c r="AP2" s="15">
        <v>62.228255562969473</v>
      </c>
      <c r="AQ2" s="15">
        <v>62.162861010904493</v>
      </c>
      <c r="AR2" s="15">
        <v>65.563939317217773</v>
      </c>
      <c r="AS2" s="15">
        <v>55.148874675425581</v>
      </c>
      <c r="AT2" s="15">
        <v>63.174801240278093</v>
      </c>
      <c r="AU2" s="15">
        <v>67.431919667738129</v>
      </c>
      <c r="AV2" s="15">
        <v>66.396042379301406</v>
      </c>
      <c r="AW2" s="15">
        <v>73.035308708208817</v>
      </c>
      <c r="AX2" s="15">
        <v>63.887318056016639</v>
      </c>
      <c r="AY2" s="15">
        <v>68.816250678278308</v>
      </c>
      <c r="AZ2" s="15">
        <v>67.493345021695177</v>
      </c>
      <c r="BA2" s="15">
        <v>76.916264771739719</v>
      </c>
      <c r="BB2" s="15">
        <v>75.089262877530317</v>
      </c>
      <c r="BC2" s="15">
        <v>76.208628250900119</v>
      </c>
      <c r="BD2" s="15">
        <v>79.761476039107293</v>
      </c>
      <c r="BE2" s="15">
        <v>84.823736952308394</v>
      </c>
      <c r="BF2" s="15">
        <v>81.824052065204256</v>
      </c>
      <c r="BG2" s="15">
        <v>84.726112634284874</v>
      </c>
      <c r="BH2" s="15">
        <v>92.35985861649155</v>
      </c>
      <c r="BI2" s="15">
        <v>98.573930062357135</v>
      </c>
      <c r="BJ2" s="15">
        <v>100</v>
      </c>
      <c r="BK2" s="15">
        <v>99.44463901641825</v>
      </c>
      <c r="BL2" s="15">
        <v>91.983480517296698</v>
      </c>
      <c r="BM2" s="15">
        <v>90.676712856555667</v>
      </c>
      <c r="BN2" s="15">
        <v>96.967601378103765</v>
      </c>
      <c r="BO2" s="15">
        <v>99.318859596548947</v>
      </c>
    </row>
    <row r="3" spans="1:67">
      <c r="A3" t="s">
        <v>129</v>
      </c>
      <c r="B3" s="14" t="s">
        <v>2</v>
      </c>
      <c r="C3" s="15" t="s">
        <v>3</v>
      </c>
      <c r="D3" s="15">
        <v>111.77190914107246</v>
      </c>
      <c r="E3" s="15">
        <v>120.30575481601318</v>
      </c>
      <c r="F3" s="15">
        <v>107.23668282434434</v>
      </c>
      <c r="G3" s="15">
        <v>122.89851640845541</v>
      </c>
      <c r="H3" s="15">
        <v>130.43982207464811</v>
      </c>
      <c r="I3" s="15">
        <v>126.96049241920612</v>
      </c>
      <c r="J3" s="15">
        <v>127.63350712076367</v>
      </c>
      <c r="K3" s="15">
        <v>130.37182527129545</v>
      </c>
      <c r="L3" s="15">
        <v>145.56804922393286</v>
      </c>
      <c r="M3" s="15">
        <v>149.36331675367276</v>
      </c>
      <c r="N3" s="15">
        <v>149.47277525279495</v>
      </c>
      <c r="O3" s="15">
        <v>143.61255736111352</v>
      </c>
      <c r="P3" s="15">
        <v>140.61294545234611</v>
      </c>
      <c r="Q3" s="15">
        <v>145.33906523926723</v>
      </c>
      <c r="R3" s="15">
        <v>147.43465505218279</v>
      </c>
      <c r="S3" s="15">
        <v>148.68991537087436</v>
      </c>
      <c r="T3" s="15">
        <v>153.43382310337142</v>
      </c>
      <c r="U3" s="15">
        <v>155.06140531356118</v>
      </c>
      <c r="V3" s="15">
        <v>162.79560356286416</v>
      </c>
      <c r="W3" s="15">
        <v>170.01703378082814</v>
      </c>
      <c r="X3" s="15">
        <v>173.03501742916606</v>
      </c>
      <c r="Y3" s="15">
        <v>180.83387480058039</v>
      </c>
      <c r="Z3" s="15">
        <v>179.76792922818547</v>
      </c>
      <c r="AA3" s="15">
        <v>178.88823480375723</v>
      </c>
      <c r="AB3" s="15">
        <v>170.79597653513801</v>
      </c>
      <c r="AC3" s="15">
        <v>172.9807284493248</v>
      </c>
      <c r="AD3" s="15">
        <v>170.97023573871797</v>
      </c>
      <c r="AE3" s="15">
        <v>138.71243907240518</v>
      </c>
      <c r="AF3" s="15">
        <v>120.61443418696244</v>
      </c>
      <c r="AG3" s="15">
        <v>125.70305219063027</v>
      </c>
      <c r="AH3" s="15">
        <v>125.85066048743747</v>
      </c>
      <c r="AI3" s="15">
        <v>124.84174775601561</v>
      </c>
      <c r="AJ3" s="15">
        <v>104.51195838071617</v>
      </c>
      <c r="AK3" s="15">
        <v>110.66695821139919</v>
      </c>
      <c r="AL3" s="15">
        <v>100.22568090739983</v>
      </c>
      <c r="AM3" s="15">
        <v>98.030669437825722</v>
      </c>
      <c r="AN3" s="15">
        <v>95.308853896227205</v>
      </c>
      <c r="AO3" s="15">
        <v>103.9701841934684</v>
      </c>
      <c r="AP3" s="15">
        <v>114.29089303320018</v>
      </c>
      <c r="AQ3" s="15">
        <v>125.39804405146188</v>
      </c>
      <c r="AR3" s="15">
        <v>128.41795567558603</v>
      </c>
      <c r="AS3" s="15">
        <v>142.26585030487064</v>
      </c>
      <c r="AT3" s="15">
        <v>139.11976490702068</v>
      </c>
      <c r="AU3" s="15">
        <v>139.67796193165651</v>
      </c>
      <c r="AV3" s="15">
        <v>139.42720805894768</v>
      </c>
      <c r="AW3" s="15">
        <v>134.30442266182686</v>
      </c>
      <c r="AX3" s="15">
        <v>143.38750322898977</v>
      </c>
      <c r="AY3" s="15">
        <v>158.19941068647083</v>
      </c>
      <c r="AZ3" s="15">
        <v>162.48612642784232</v>
      </c>
      <c r="BA3" s="15">
        <v>151.35084305431101</v>
      </c>
      <c r="BB3" s="15">
        <v>156.62641512165848</v>
      </c>
      <c r="BC3" s="15">
        <v>171.51967634152987</v>
      </c>
      <c r="BD3" s="15">
        <v>156.13599603699598</v>
      </c>
      <c r="BE3" s="15">
        <v>130.23427417849157</v>
      </c>
      <c r="BF3" s="15">
        <v>147.66737389884</v>
      </c>
      <c r="BG3" s="15">
        <v>152.03660303135456</v>
      </c>
      <c r="BH3" s="15">
        <v>127.7379392947725</v>
      </c>
      <c r="BI3" s="15">
        <v>120.92084631435944</v>
      </c>
      <c r="BJ3" s="15">
        <v>100</v>
      </c>
      <c r="BK3" s="15">
        <v>109.77203803116733</v>
      </c>
      <c r="BL3" s="15">
        <v>111.90591710329129</v>
      </c>
      <c r="BM3" s="15">
        <v>105.81260487473551</v>
      </c>
      <c r="BN3" s="15">
        <v>114.88594556625364</v>
      </c>
      <c r="BO3" s="15">
        <v>115.01800469829593</v>
      </c>
    </row>
    <row r="4" spans="1:67">
      <c r="A4" t="s">
        <v>129</v>
      </c>
      <c r="B4" s="14" t="s">
        <v>75</v>
      </c>
      <c r="C4" s="15" t="s">
        <v>76</v>
      </c>
      <c r="D4" s="15">
        <v>13.691800398690427</v>
      </c>
      <c r="E4" s="15">
        <v>14.728176625782391</v>
      </c>
      <c r="F4" s="15">
        <v>14.003522469572859</v>
      </c>
      <c r="G4" s="15">
        <v>15.964038643809314</v>
      </c>
      <c r="H4" s="15">
        <v>17.530916450214974</v>
      </c>
      <c r="I4" s="15">
        <v>18.54465821841282</v>
      </c>
      <c r="J4" s="15">
        <v>20.03450986142845</v>
      </c>
      <c r="K4" s="15">
        <v>18.56199902948428</v>
      </c>
      <c r="L4" s="15">
        <v>20.734589707862824</v>
      </c>
      <c r="M4" s="15">
        <v>20.551541222510156</v>
      </c>
      <c r="N4" s="15">
        <v>20.645489829132654</v>
      </c>
      <c r="O4" s="15">
        <v>19.200923706679127</v>
      </c>
      <c r="P4" s="15">
        <v>21.340074146402532</v>
      </c>
      <c r="Q4" s="15">
        <v>21.716357986351916</v>
      </c>
      <c r="R4" s="15">
        <v>21.928201608262608</v>
      </c>
      <c r="S4" s="15">
        <v>24.353322466762577</v>
      </c>
      <c r="T4" s="15">
        <v>25.849914460332933</v>
      </c>
      <c r="U4" s="15">
        <v>27.913908505398961</v>
      </c>
      <c r="V4" s="15">
        <v>30.577496055024003</v>
      </c>
      <c r="W4" s="15">
        <v>33.264972759062559</v>
      </c>
      <c r="X4" s="15">
        <v>33.350240069230765</v>
      </c>
      <c r="Y4" s="15">
        <v>35.560759998868136</v>
      </c>
      <c r="Z4" s="15">
        <v>36.713240914134779</v>
      </c>
      <c r="AA4" s="15">
        <v>35.606321324248803</v>
      </c>
      <c r="AB4" s="15">
        <v>36.989572753149673</v>
      </c>
      <c r="AC4" s="15">
        <v>40.814812822547431</v>
      </c>
      <c r="AD4" s="15">
        <v>43.170630134303146</v>
      </c>
      <c r="AE4" s="15">
        <v>38.797066753704648</v>
      </c>
      <c r="AF4" s="15">
        <v>35.372367841198695</v>
      </c>
      <c r="AG4" s="15">
        <v>40.546017141501906</v>
      </c>
      <c r="AH4" s="15">
        <v>43.218722374980665</v>
      </c>
      <c r="AI4" s="15">
        <v>45.761608198325014</v>
      </c>
      <c r="AJ4" s="15">
        <v>45.446879401433762</v>
      </c>
      <c r="AK4" s="15">
        <v>41.942839688352521</v>
      </c>
      <c r="AL4" s="15">
        <v>43.303990225726587</v>
      </c>
      <c r="AM4" s="15">
        <v>41.820208340239709</v>
      </c>
      <c r="AN4" s="15">
        <v>45.566532555624271</v>
      </c>
      <c r="AO4" s="15">
        <v>49.189666808819524</v>
      </c>
      <c r="AP4" s="15">
        <v>50.925134899302741</v>
      </c>
      <c r="AQ4" s="15">
        <v>52.41589006700449</v>
      </c>
      <c r="AR4" s="15">
        <v>55.709224725289296</v>
      </c>
      <c r="AS4" s="15">
        <v>59.301879829705115</v>
      </c>
      <c r="AT4" s="15">
        <v>58.699532052313351</v>
      </c>
      <c r="AU4" s="15">
        <v>58.763690824751372</v>
      </c>
      <c r="AV4" s="15">
        <v>58.483408327873889</v>
      </c>
      <c r="AW4" s="15">
        <v>61.069331729067407</v>
      </c>
      <c r="AX4" s="15">
        <v>63.914505213039057</v>
      </c>
      <c r="AY4" s="15">
        <v>68.080395098951541</v>
      </c>
      <c r="AZ4" s="15">
        <v>69.847067695070152</v>
      </c>
      <c r="BA4" s="15">
        <v>72.555749518718912</v>
      </c>
      <c r="BB4" s="15">
        <v>79.067147811377993</v>
      </c>
      <c r="BC4" s="15">
        <v>85.150638769672341</v>
      </c>
      <c r="BD4" s="15">
        <v>90.022138967884317</v>
      </c>
      <c r="BE4" s="15">
        <v>92.811352927497879</v>
      </c>
      <c r="BF4" s="15">
        <v>90.483563988050506</v>
      </c>
      <c r="BG4" s="15">
        <v>91.953768542907767</v>
      </c>
      <c r="BH4" s="15">
        <v>94.338230159218895</v>
      </c>
      <c r="BI4" s="15">
        <v>98.668242166012035</v>
      </c>
      <c r="BJ4" s="15">
        <v>100</v>
      </c>
      <c r="BK4" s="15">
        <v>99.782880006311885</v>
      </c>
      <c r="BL4" s="15">
        <v>102.37682160604683</v>
      </c>
      <c r="BM4" s="15">
        <v>93.096065417167281</v>
      </c>
      <c r="BN4" s="15">
        <v>88.354116064276312</v>
      </c>
      <c r="BO4" s="15">
        <v>94.425662900700814</v>
      </c>
    </row>
    <row r="5" spans="1:67">
      <c r="A5" t="s">
        <v>129</v>
      </c>
      <c r="B5" s="14" t="s">
        <v>4</v>
      </c>
      <c r="C5" s="15" t="s">
        <v>5</v>
      </c>
      <c r="D5" s="15">
        <v>19.714966729364846</v>
      </c>
      <c r="E5" s="15">
        <v>22.665210765418664</v>
      </c>
      <c r="F5" s="15">
        <v>26.085193310061538</v>
      </c>
      <c r="G5" s="15">
        <v>28.685916611946617</v>
      </c>
      <c r="H5" s="15">
        <v>33.680356587807466</v>
      </c>
      <c r="I5" s="15">
        <v>35.861106743550614</v>
      </c>
      <c r="J5" s="15">
        <v>38.577394684216721</v>
      </c>
      <c r="K5" s="15">
        <v>41.685098168435609</v>
      </c>
      <c r="L5" s="15">
        <v>43.894812515711223</v>
      </c>
      <c r="M5" s="15">
        <v>46.954026516103106</v>
      </c>
      <c r="N5" s="15">
        <v>50.399189533972873</v>
      </c>
      <c r="O5" s="15">
        <v>51.776879302479358</v>
      </c>
      <c r="P5" s="15">
        <v>56.363752924621679</v>
      </c>
      <c r="Q5" s="15">
        <v>58.779138233137864</v>
      </c>
      <c r="R5" s="15">
        <v>60.476570333879422</v>
      </c>
      <c r="S5" s="15">
        <v>64.099922505613009</v>
      </c>
      <c r="T5" s="15">
        <v>66.298372721909914</v>
      </c>
      <c r="U5" s="15">
        <v>71.308160816539086</v>
      </c>
      <c r="V5" s="15">
        <v>74.007325545491156</v>
      </c>
      <c r="W5" s="15">
        <v>79.761055105688186</v>
      </c>
      <c r="X5" s="15">
        <v>84.338601773739242</v>
      </c>
      <c r="Y5" s="15">
        <v>90.828473441953378</v>
      </c>
      <c r="Z5" s="15">
        <v>95.741558461188419</v>
      </c>
      <c r="AA5" s="15">
        <v>97.239474149548656</v>
      </c>
      <c r="AB5" s="15">
        <v>100.74915365172311</v>
      </c>
      <c r="AC5" s="15">
        <v>102.95143263392454</v>
      </c>
      <c r="AD5" s="15">
        <v>105.77774563031589</v>
      </c>
      <c r="AE5" s="15">
        <v>100.74363318148077</v>
      </c>
      <c r="AF5" s="15">
        <v>101.87623357892215</v>
      </c>
      <c r="AG5" s="15">
        <v>100.09200596223675</v>
      </c>
      <c r="AH5" s="15">
        <v>95.024504350256052</v>
      </c>
      <c r="AI5" s="15">
        <v>93.264772889298882</v>
      </c>
      <c r="AJ5" s="15">
        <v>93.028723521611013</v>
      </c>
      <c r="AK5" s="15">
        <v>105.74759062052523</v>
      </c>
      <c r="AL5" s="15">
        <v>108.62226115449118</v>
      </c>
      <c r="AM5" s="15">
        <v>101.14256783903676</v>
      </c>
      <c r="AN5" s="15">
        <v>90.815107370489841</v>
      </c>
      <c r="AO5" s="15">
        <v>99.90939590119153</v>
      </c>
      <c r="AP5" s="15">
        <v>105.48629682708356</v>
      </c>
      <c r="AQ5" s="15">
        <v>107.06116117707747</v>
      </c>
      <c r="AR5" s="15">
        <v>103.83867332818572</v>
      </c>
      <c r="AS5" s="15">
        <v>100.9596753590176</v>
      </c>
      <c r="AT5" s="15">
        <v>106.77804642705111</v>
      </c>
      <c r="AU5" s="15">
        <v>111.30810565267261</v>
      </c>
      <c r="AV5" s="15">
        <v>105.30290850886095</v>
      </c>
      <c r="AW5" s="15">
        <v>103.82704927484239</v>
      </c>
      <c r="AX5" s="15">
        <v>103.2608712557068</v>
      </c>
      <c r="AY5" s="15">
        <v>103.81037372703307</v>
      </c>
      <c r="AZ5" s="15">
        <v>105.88212484773081</v>
      </c>
      <c r="BA5" s="15">
        <v>103.9514220177648</v>
      </c>
      <c r="BB5" s="15">
        <v>99.787290569797861</v>
      </c>
      <c r="BC5" s="15">
        <v>97.922837424422028</v>
      </c>
      <c r="BD5" s="15">
        <v>107.32633464110467</v>
      </c>
      <c r="BE5" s="15">
        <v>108.303093073959</v>
      </c>
      <c r="BF5" s="15">
        <v>89.528715180403395</v>
      </c>
      <c r="BG5" s="15">
        <v>98.743594063167876</v>
      </c>
      <c r="BH5" s="15">
        <v>99.007247261237282</v>
      </c>
      <c r="BI5" s="15">
        <v>105.62424743171741</v>
      </c>
      <c r="BJ5" s="15">
        <v>100</v>
      </c>
      <c r="BK5" s="15">
        <v>110.73512737232465</v>
      </c>
      <c r="BL5" s="15">
        <v>117.47164457860197</v>
      </c>
      <c r="BM5" s="15">
        <v>121.91289433309383</v>
      </c>
      <c r="BN5" s="15">
        <v>118.27867484673774</v>
      </c>
      <c r="BO5" s="15">
        <v>123.0096462644365</v>
      </c>
    </row>
    <row r="6" spans="1:67">
      <c r="A6" t="s">
        <v>49</v>
      </c>
      <c r="E6">
        <v>0.2477166818331589</v>
      </c>
      <c r="F6">
        <v>0.2315626668305894</v>
      </c>
      <c r="G6">
        <v>0.20723033726737367</v>
      </c>
      <c r="H6">
        <v>0.19865085990397724</v>
      </c>
      <c r="I6">
        <v>0.19085262503908376</v>
      </c>
      <c r="J6">
        <v>0.171627099000071</v>
      </c>
      <c r="K6">
        <v>0.15897287058863002</v>
      </c>
      <c r="L6">
        <v>0.14909101339535974</v>
      </c>
      <c r="M6">
        <v>0.13504582150567904</v>
      </c>
      <c r="N6">
        <v>0.12884867303020647</v>
      </c>
      <c r="O6">
        <v>0.13589784495100454</v>
      </c>
      <c r="P6">
        <v>0.13418116603219651</v>
      </c>
      <c r="Q6">
        <v>0.12412826731825607</v>
      </c>
      <c r="R6">
        <v>0.12754953408025796</v>
      </c>
      <c r="S6">
        <v>0.12547568838815287</v>
      </c>
      <c r="T6">
        <v>0.11867202715970473</v>
      </c>
      <c r="U6">
        <v>0.11027224600861954</v>
      </c>
      <c r="V6">
        <v>0.10701767923803278</v>
      </c>
      <c r="W6">
        <v>0.10765327649176232</v>
      </c>
      <c r="X6">
        <v>0.10288774961235306</v>
      </c>
      <c r="Y6">
        <v>9.7751963199563238E-2</v>
      </c>
      <c r="Z6">
        <v>9.8270040069570103E-2</v>
      </c>
      <c r="AA6">
        <v>0.10244049248346522</v>
      </c>
      <c r="AB6">
        <v>0.103572493514132</v>
      </c>
      <c r="AC6">
        <v>0.10636517268032331</v>
      </c>
      <c r="AD6">
        <v>0.12478124380354846</v>
      </c>
      <c r="AE6">
        <v>0.13149338017924267</v>
      </c>
      <c r="AF6">
        <v>0.11898413599871654</v>
      </c>
      <c r="AG6">
        <v>0.10757218628820409</v>
      </c>
      <c r="AH6">
        <v>9.5368528050611745E-2</v>
      </c>
      <c r="AI6">
        <v>9.2340228675284755E-2</v>
      </c>
      <c r="AJ6">
        <v>9.5272036498805099E-2</v>
      </c>
      <c r="AK6">
        <v>8.9787490137779369E-2</v>
      </c>
      <c r="AL6">
        <v>8.3506848857562016E-2</v>
      </c>
      <c r="AM6">
        <v>8.3952245503395667E-2</v>
      </c>
      <c r="AN6">
        <v>7.75475144520818E-2</v>
      </c>
      <c r="AO6">
        <v>7.4761292486627579E-2</v>
      </c>
      <c r="AP6">
        <v>7.7568138291243788E-2</v>
      </c>
      <c r="AQ6">
        <v>7.5750027445177212E-2</v>
      </c>
      <c r="AR6">
        <v>7.8854919866953671E-2</v>
      </c>
      <c r="AS6">
        <v>7.9462696106199451E-2</v>
      </c>
      <c r="AT6">
        <v>7.7707773302224642E-2</v>
      </c>
      <c r="AU6">
        <v>7.8811367598415394E-2</v>
      </c>
      <c r="AV6">
        <v>7.5697527064046963E-2</v>
      </c>
      <c r="AW6">
        <v>7.5718639427475601E-2</v>
      </c>
      <c r="AX6">
        <v>7.5216756823831679E-2</v>
      </c>
      <c r="AY6">
        <v>7.2646561272109555E-2</v>
      </c>
      <c r="AZ6">
        <v>6.8337446335674665E-2</v>
      </c>
      <c r="BA6">
        <v>6.861185200108405E-2</v>
      </c>
      <c r="BB6">
        <v>7.0341129449838072E-2</v>
      </c>
      <c r="BC6">
        <v>6.4920029910989746E-2</v>
      </c>
      <c r="BD6">
        <v>6.1338649381042422E-2</v>
      </c>
      <c r="BE6">
        <v>5.985716208660484E-2</v>
      </c>
      <c r="BF6">
        <v>6.1708313843266901E-2</v>
      </c>
      <c r="BG6">
        <v>6.0172267321293424E-2</v>
      </c>
      <c r="BH6">
        <v>6.2322653595992421E-2</v>
      </c>
      <c r="BI6">
        <v>7.0801099202575435E-2</v>
      </c>
      <c r="BJ6">
        <v>7.0087337828322771E-2</v>
      </c>
      <c r="BK6">
        <v>6.2070191929279879E-2</v>
      </c>
      <c r="BL6">
        <v>6.0574358851457538E-2</v>
      </c>
      <c r="BM6">
        <v>6.6377090340104111E-2</v>
      </c>
      <c r="BN6">
        <v>6.8370397415284001E-2</v>
      </c>
      <c r="BO6">
        <v>6.7898114123366715E-2</v>
      </c>
    </row>
    <row r="7" spans="1:67">
      <c r="A7" t="s">
        <v>50</v>
      </c>
      <c r="E7">
        <v>7.0784284763292918E-2</v>
      </c>
      <c r="F7">
        <v>7.3932899656350387E-2</v>
      </c>
      <c r="G7">
        <v>7.1889339224604984E-2</v>
      </c>
      <c r="H7">
        <v>7.0043262718870097E-2</v>
      </c>
      <c r="I7">
        <v>6.6562017512991983E-2</v>
      </c>
      <c r="J7">
        <v>6.5495530079685005E-2</v>
      </c>
      <c r="K7">
        <v>6.7300485221350709E-2</v>
      </c>
      <c r="L7">
        <v>7.0147741887546397E-2</v>
      </c>
      <c r="M7">
        <v>7.2540289511284162E-2</v>
      </c>
      <c r="N7">
        <v>7.2968707708778363E-2</v>
      </c>
      <c r="O7">
        <v>7.018053976052413E-2</v>
      </c>
      <c r="P7">
        <v>6.5025849324000115E-2</v>
      </c>
      <c r="Q7">
        <v>6.1935808903537698E-2</v>
      </c>
      <c r="R7">
        <v>6.1912321366338785E-2</v>
      </c>
      <c r="S7">
        <v>5.9896106650509887E-2</v>
      </c>
      <c r="T7">
        <v>5.7319779391842199E-2</v>
      </c>
      <c r="U7">
        <v>5.5907699672850267E-2</v>
      </c>
      <c r="V7">
        <v>5.3002068219812709E-2</v>
      </c>
      <c r="W7">
        <v>4.9801619132010713E-2</v>
      </c>
      <c r="X7">
        <v>4.8761219252039634E-2</v>
      </c>
      <c r="Y7">
        <v>4.8522234346743687E-2</v>
      </c>
      <c r="Z7">
        <v>4.8229438754589252E-2</v>
      </c>
      <c r="AA7">
        <v>5.0621245701028758E-2</v>
      </c>
      <c r="AB7">
        <v>5.1787509886816921E-2</v>
      </c>
      <c r="AC7">
        <v>4.8932749286403551E-2</v>
      </c>
      <c r="AD7">
        <v>4.7759583843472481E-2</v>
      </c>
      <c r="AE7">
        <v>5.8501310859418912E-2</v>
      </c>
      <c r="AF7">
        <v>7.1869337049468324E-2</v>
      </c>
      <c r="AG7">
        <v>7.4348116128853226E-2</v>
      </c>
      <c r="AH7">
        <v>7.4500589032105907E-2</v>
      </c>
      <c r="AI7">
        <v>7.5656432753328201E-2</v>
      </c>
      <c r="AJ7">
        <v>7.8277522532092136E-2</v>
      </c>
      <c r="AK7">
        <v>9.5463500187335182E-2</v>
      </c>
      <c r="AL7">
        <v>0.11547797119593334</v>
      </c>
      <c r="AM7">
        <v>0.1231797098024546</v>
      </c>
      <c r="AN7">
        <v>0.11675206475684966</v>
      </c>
      <c r="AO7">
        <v>0.10413535533582419</v>
      </c>
      <c r="AP7">
        <v>9.9748579644217544E-2</v>
      </c>
      <c r="AQ7">
        <v>8.285803685877928E-2</v>
      </c>
      <c r="AR7">
        <v>6.6501421612325542E-2</v>
      </c>
      <c r="AS7">
        <v>6.3713475806132486E-2</v>
      </c>
      <c r="AT7">
        <v>6.2168089148190858E-2</v>
      </c>
      <c r="AU7">
        <v>6.5643861835316869E-2</v>
      </c>
      <c r="AV7">
        <v>6.4035196570647615E-2</v>
      </c>
      <c r="AW7">
        <v>5.6766575757504031E-2</v>
      </c>
      <c r="AX7">
        <v>5.3190992889047786E-2</v>
      </c>
      <c r="AY7">
        <v>5.1705654157238143E-2</v>
      </c>
      <c r="AZ7">
        <v>4.9968234901287337E-2</v>
      </c>
      <c r="BA7">
        <v>5.229794493189005E-2</v>
      </c>
      <c r="BB7">
        <v>5.5344693741686615E-2</v>
      </c>
      <c r="BC7">
        <v>4.9852690715529294E-2</v>
      </c>
      <c r="BD7">
        <v>4.3921927045411924E-2</v>
      </c>
      <c r="BE7">
        <v>4.9524972229286229E-2</v>
      </c>
      <c r="BF7">
        <v>5.918904282549603E-2</v>
      </c>
      <c r="BG7">
        <v>6.0507495558684329E-2</v>
      </c>
      <c r="BH7">
        <v>6.3311936621010867E-2</v>
      </c>
      <c r="BI7">
        <v>7.1041292366698872E-2</v>
      </c>
      <c r="BJ7">
        <v>7.9000215048358718E-2</v>
      </c>
      <c r="BK7">
        <v>8.9892529644799046E-2</v>
      </c>
      <c r="BL7">
        <v>9.7807202728019821E-2</v>
      </c>
      <c r="BM7">
        <v>0.11165903292814616</v>
      </c>
      <c r="BN7">
        <v>0.10772670179579547</v>
      </c>
      <c r="BO7">
        <v>9.3237930292238716E-2</v>
      </c>
    </row>
    <row r="8" spans="1:67">
      <c r="A8" t="s">
        <v>55</v>
      </c>
      <c r="E8">
        <v>0.63820394609554287</v>
      </c>
      <c r="F8">
        <v>0.64677146988201129</v>
      </c>
      <c r="G8">
        <v>0.6691646516395966</v>
      </c>
      <c r="H8">
        <v>0.68115388317007741</v>
      </c>
      <c r="I8">
        <v>0.69107752732913363</v>
      </c>
      <c r="J8">
        <v>0.70838082452499918</v>
      </c>
      <c r="K8">
        <v>0.71405847696533753</v>
      </c>
      <c r="L8">
        <v>0.7176511792647593</v>
      </c>
      <c r="M8">
        <v>0.72903136492678111</v>
      </c>
      <c r="N8">
        <v>0.73257682266574009</v>
      </c>
      <c r="O8">
        <v>0.72362306884492045</v>
      </c>
      <c r="P8">
        <v>0.72621069942322902</v>
      </c>
      <c r="Q8">
        <v>0.73613704720164486</v>
      </c>
      <c r="R8">
        <v>0.72940902656400008</v>
      </c>
      <c r="S8">
        <v>0.73262205711352479</v>
      </c>
      <c r="T8">
        <v>0.74164889529716538</v>
      </c>
      <c r="U8">
        <v>0.7497658371929331</v>
      </c>
      <c r="V8">
        <v>0.75709807314713529</v>
      </c>
      <c r="W8">
        <v>0.76476753489598259</v>
      </c>
      <c r="X8">
        <v>0.76985931574435851</v>
      </c>
      <c r="Y8">
        <v>0.77216044594750322</v>
      </c>
      <c r="Z8">
        <v>0.77393286487150625</v>
      </c>
      <c r="AA8">
        <v>0.766116610279171</v>
      </c>
      <c r="AB8">
        <v>0.75823801171775596</v>
      </c>
      <c r="AC8">
        <v>0.7569030347482153</v>
      </c>
      <c r="AD8">
        <v>0.74366033558602607</v>
      </c>
      <c r="AE8">
        <v>0.72902748617685875</v>
      </c>
      <c r="AF8">
        <v>0.72079707824347816</v>
      </c>
      <c r="AG8">
        <v>0.72240262375326603</v>
      </c>
      <c r="AH8">
        <v>0.73457034538345989</v>
      </c>
      <c r="AI8">
        <v>0.73800926445509241</v>
      </c>
      <c r="AJ8">
        <v>0.73640946047831268</v>
      </c>
      <c r="AK8">
        <v>0.71909728841246157</v>
      </c>
      <c r="AL8">
        <v>0.69429249931519876</v>
      </c>
      <c r="AM8">
        <v>0.67506064881536354</v>
      </c>
      <c r="AN8">
        <v>0.6778300183280519</v>
      </c>
      <c r="AO8">
        <v>0.68981336649902181</v>
      </c>
      <c r="AP8">
        <v>0.68645370491869806</v>
      </c>
      <c r="AQ8">
        <v>0.69741961218069526</v>
      </c>
      <c r="AR8">
        <v>0.71432150823846663</v>
      </c>
      <c r="AS8">
        <v>0.72744709605265334</v>
      </c>
      <c r="AT8">
        <v>0.73353448208139937</v>
      </c>
      <c r="AU8">
        <v>0.72794319162027221</v>
      </c>
      <c r="AV8">
        <v>0.73010044669566887</v>
      </c>
      <c r="AW8">
        <v>0.73797935955831462</v>
      </c>
      <c r="AX8">
        <v>0.74455326824280754</v>
      </c>
      <c r="AY8">
        <v>0.75016181298192453</v>
      </c>
      <c r="AZ8">
        <v>0.75718555311381408</v>
      </c>
      <c r="BA8">
        <v>0.75852448582394016</v>
      </c>
      <c r="BB8">
        <v>0.76222289461189063</v>
      </c>
      <c r="BC8">
        <v>0.78123440838248814</v>
      </c>
      <c r="BD8">
        <v>0.79488927250198871</v>
      </c>
      <c r="BE8">
        <v>0.79203410309957545</v>
      </c>
      <c r="BF8">
        <v>0.77762847773054622</v>
      </c>
      <c r="BG8">
        <v>0.77491688668984082</v>
      </c>
      <c r="BH8">
        <v>0.77075006817368741</v>
      </c>
      <c r="BI8">
        <v>0.75449360063981041</v>
      </c>
      <c r="BJ8">
        <v>0.75101138309957427</v>
      </c>
      <c r="BK8">
        <v>0.74749342728628476</v>
      </c>
      <c r="BL8">
        <v>0.73681226620302509</v>
      </c>
      <c r="BM8">
        <v>0.71455912593736182</v>
      </c>
      <c r="BN8">
        <v>0.7084224090335085</v>
      </c>
      <c r="BO8">
        <v>0.72143259250291769</v>
      </c>
    </row>
    <row r="9" spans="1:67">
      <c r="A9" t="s">
        <v>56</v>
      </c>
      <c r="E9">
        <v>4.3295087308005256E-2</v>
      </c>
      <c r="F9">
        <v>4.7732963631048966E-2</v>
      </c>
      <c r="G9">
        <v>5.1715671868424712E-2</v>
      </c>
      <c r="H9">
        <v>5.0151994207075237E-2</v>
      </c>
      <c r="I9">
        <v>5.1507830118790593E-2</v>
      </c>
      <c r="J9">
        <v>5.4496546395244781E-2</v>
      </c>
      <c r="K9">
        <v>5.9668167224681698E-2</v>
      </c>
      <c r="L9">
        <v>6.3110065452334579E-2</v>
      </c>
      <c r="M9">
        <v>6.3382524056255635E-2</v>
      </c>
      <c r="N9">
        <v>6.5605796595275018E-2</v>
      </c>
      <c r="O9">
        <v>7.029854644355088E-2</v>
      </c>
      <c r="P9">
        <v>7.458228522057439E-2</v>
      </c>
      <c r="Q9">
        <v>7.7798876576561427E-2</v>
      </c>
      <c r="R9">
        <v>8.1129117989403227E-2</v>
      </c>
      <c r="S9">
        <v>8.200614784781235E-2</v>
      </c>
      <c r="T9">
        <v>8.2359298151287563E-2</v>
      </c>
      <c r="U9">
        <v>8.4054217125597019E-2</v>
      </c>
      <c r="V9">
        <v>8.2882179395019198E-2</v>
      </c>
      <c r="W9">
        <v>7.7777569480244418E-2</v>
      </c>
      <c r="X9">
        <v>7.8491715391248884E-2</v>
      </c>
      <c r="Y9">
        <v>8.1565356506189984E-2</v>
      </c>
      <c r="Z9">
        <v>7.9567656304334433E-2</v>
      </c>
      <c r="AA9">
        <v>8.0821651536335012E-2</v>
      </c>
      <c r="AB9">
        <v>8.6401984881295135E-2</v>
      </c>
      <c r="AC9">
        <v>8.7799043285057832E-2</v>
      </c>
      <c r="AD9">
        <v>8.3798836766952906E-2</v>
      </c>
      <c r="AE9">
        <v>8.0977822784479667E-2</v>
      </c>
      <c r="AF9">
        <v>8.8349448708337053E-2</v>
      </c>
      <c r="AG9">
        <v>9.5677073829676801E-2</v>
      </c>
      <c r="AH9">
        <v>9.5560537533822529E-2</v>
      </c>
      <c r="AI9">
        <v>9.399407411629454E-2</v>
      </c>
      <c r="AJ9">
        <v>9.0040980490790012E-2</v>
      </c>
      <c r="AK9">
        <v>9.5651721262423856E-2</v>
      </c>
      <c r="AL9">
        <v>0.10672268063130591</v>
      </c>
      <c r="AM9">
        <v>0.11780739587878621</v>
      </c>
      <c r="AN9">
        <v>0.12787040246301667</v>
      </c>
      <c r="AO9">
        <v>0.13128998567852646</v>
      </c>
      <c r="AP9">
        <v>0.13622957714584072</v>
      </c>
      <c r="AQ9">
        <v>0.14397232351534822</v>
      </c>
      <c r="AR9">
        <v>0.14032215028225403</v>
      </c>
      <c r="AS9">
        <v>0.1293767320350146</v>
      </c>
      <c r="AT9">
        <v>0.12658965546818501</v>
      </c>
      <c r="AU9">
        <v>0.12760157894599544</v>
      </c>
      <c r="AV9">
        <v>0.13016682966963647</v>
      </c>
      <c r="AW9">
        <v>0.12953542525670575</v>
      </c>
      <c r="AX9">
        <v>0.12703898204431296</v>
      </c>
      <c r="AY9">
        <v>0.12548597158872776</v>
      </c>
      <c r="AZ9">
        <v>0.12450876564922397</v>
      </c>
      <c r="BA9">
        <v>0.12056571724308568</v>
      </c>
      <c r="BB9">
        <v>0.11209128219658465</v>
      </c>
      <c r="BC9">
        <v>0.1039928709909929</v>
      </c>
      <c r="BD9">
        <v>9.9850151071556981E-2</v>
      </c>
      <c r="BE9">
        <v>9.8583762584533524E-2</v>
      </c>
      <c r="BF9">
        <v>0.10147416560069084</v>
      </c>
      <c r="BG9">
        <v>0.10440335043018147</v>
      </c>
      <c r="BH9">
        <v>0.10361534160930944</v>
      </c>
      <c r="BI9">
        <v>0.10366400779091527</v>
      </c>
      <c r="BJ9">
        <v>9.990106402374431E-2</v>
      </c>
      <c r="BK9">
        <v>0.10054385113963638</v>
      </c>
      <c r="BL9">
        <v>0.10480617221749752</v>
      </c>
      <c r="BM9">
        <v>0.1074047507943878</v>
      </c>
      <c r="BN9">
        <v>0.11548049175541197</v>
      </c>
      <c r="BO9">
        <v>0.11743136308147697</v>
      </c>
    </row>
    <row r="10" spans="1:67">
      <c r="A10" t="s">
        <v>72</v>
      </c>
      <c r="E10">
        <f>((E2/D2)^E6)</f>
        <v>1.0236140929046962</v>
      </c>
      <c r="F10">
        <f t="shared" ref="F10:AJ13" si="0">((F2/E2)^F6)</f>
        <v>0.99677024084694754</v>
      </c>
      <c r="G10">
        <f>((G2/F2)^G6)</f>
        <v>1.0103336127692488</v>
      </c>
      <c r="H10">
        <f t="shared" si="0"/>
        <v>0.98806613487829364</v>
      </c>
      <c r="I10">
        <f>((I2/H2)^I6)</f>
        <v>1.0034816483160982</v>
      </c>
      <c r="J10">
        <f t="shared" si="0"/>
        <v>1.0093213628689652</v>
      </c>
      <c r="K10">
        <f t="shared" si="0"/>
        <v>1.006878354679615</v>
      </c>
      <c r="L10">
        <f t="shared" si="0"/>
        <v>1.0027277502950764</v>
      </c>
      <c r="M10">
        <f t="shared" si="0"/>
        <v>1.0039253941067967</v>
      </c>
      <c r="N10">
        <f t="shared" si="0"/>
        <v>0.99733248431882449</v>
      </c>
      <c r="O10">
        <f t="shared" si="0"/>
        <v>1.0053844205397053</v>
      </c>
      <c r="P10">
        <f t="shared" si="0"/>
        <v>0.99511958999766148</v>
      </c>
      <c r="Q10">
        <f t="shared" si="0"/>
        <v>1.007367944449562</v>
      </c>
      <c r="R10">
        <f t="shared" si="0"/>
        <v>1.0000004035891712</v>
      </c>
      <c r="S10">
        <f t="shared" si="0"/>
        <v>0.9935136401981951</v>
      </c>
      <c r="T10">
        <f t="shared" si="0"/>
        <v>1.0023607667399115</v>
      </c>
      <c r="U10">
        <f t="shared" si="0"/>
        <v>0.99657912775896607</v>
      </c>
      <c r="V10">
        <f t="shared" si="0"/>
        <v>1.0076738553907769</v>
      </c>
      <c r="W10">
        <f t="shared" si="0"/>
        <v>0.99155618324993167</v>
      </c>
      <c r="X10">
        <f t="shared" si="0"/>
        <v>1.0068796363948869</v>
      </c>
      <c r="Y10">
        <f t="shared" si="0"/>
        <v>1.0023790221884521</v>
      </c>
      <c r="Z10">
        <f t="shared" si="0"/>
        <v>0.99920174678393114</v>
      </c>
      <c r="AA10">
        <f t="shared" si="0"/>
        <v>1.0000062617546284</v>
      </c>
      <c r="AB10">
        <f t="shared" si="0"/>
        <v>1.0134146237948207</v>
      </c>
      <c r="AC10">
        <f t="shared" si="0"/>
        <v>0.98646421059432277</v>
      </c>
      <c r="AD10">
        <f t="shared" si="0"/>
        <v>0.99086066974966436</v>
      </c>
      <c r="AE10">
        <f t="shared" si="0"/>
        <v>0.99544743849392603</v>
      </c>
      <c r="AF10">
        <f t="shared" si="0"/>
        <v>1.0165904179396226</v>
      </c>
      <c r="AG10">
        <f t="shared" si="0"/>
        <v>0.99802436448689491</v>
      </c>
      <c r="AH10">
        <f t="shared" si="0"/>
        <v>1.0065794524071121</v>
      </c>
      <c r="AI10">
        <f t="shared" si="0"/>
        <v>0.99229709484153927</v>
      </c>
      <c r="AJ10">
        <f t="shared" si="0"/>
        <v>1.0061797473657086</v>
      </c>
      <c r="AK10">
        <f t="shared" ref="AK10:AK13" si="1">((AK2/AJ2)^AK6)</f>
        <v>0.99602845490574132</v>
      </c>
      <c r="AL10">
        <f t="shared" ref="AL10:AL13" si="2">((AL2/AK2)^AL6)</f>
        <v>1.0290958191498307</v>
      </c>
      <c r="AM10">
        <f t="shared" ref="AM10:AM13" si="3">((AM2/AL2)^AM6)</f>
        <v>0.99927433121588738</v>
      </c>
      <c r="AN10">
        <f t="shared" ref="AN10:AN13" si="4">((AN2/AM2)^AN6)</f>
        <v>0.98513096934352606</v>
      </c>
      <c r="AO10">
        <f t="shared" ref="AO10:AO13" si="5">((AO2/AN2)^AO6)</f>
        <v>1.0167142187872438</v>
      </c>
      <c r="AP10">
        <f t="shared" ref="AP10:AP13" si="6">((AP2/AO2)^AP6)</f>
        <v>1.0137362105991186</v>
      </c>
      <c r="AQ10">
        <f t="shared" ref="AQ10:AQ13" si="7">((AQ2/AP2)^AQ6)</f>
        <v>0.999920356976568</v>
      </c>
      <c r="AR10">
        <f t="shared" ref="AR10:AR13" si="8">((AR2/AQ2)^AR6)</f>
        <v>1.0042092866305132</v>
      </c>
      <c r="AS10">
        <f t="shared" ref="AS10:AS13" si="9">((AS2/AR2)^AS6)</f>
        <v>0.98634783578954521</v>
      </c>
      <c r="AT10">
        <f t="shared" ref="AT10:AT13" si="10">((AT2/AS2)^AT6)</f>
        <v>1.0106140236938443</v>
      </c>
      <c r="AU10">
        <f t="shared" ref="AU10:AU13" si="11">((AU2/AT2)^AU6)</f>
        <v>1.0051527544889458</v>
      </c>
      <c r="AV10">
        <f t="shared" ref="AV10:AV13" si="12">((AV2/AU2)^AV6)</f>
        <v>0.99882880997988821</v>
      </c>
      <c r="AW10">
        <f t="shared" ref="AW10:AW13" si="13">((AW2/AV2)^AW6)</f>
        <v>1.0072425078263778</v>
      </c>
      <c r="AX10">
        <f t="shared" ref="AX10:AX13" si="14">((AX2/AW2)^AX6)</f>
        <v>0.98998482274668209</v>
      </c>
      <c r="AY10">
        <f t="shared" ref="AY10:AY13" si="15">((AY2/AX2)^AY6)</f>
        <v>1.0054136238680711</v>
      </c>
      <c r="AZ10">
        <f t="shared" ref="AZ10:AZ13" si="16">((AZ2/AY2)^AZ6)</f>
        <v>0.99867438683383458</v>
      </c>
      <c r="BA10">
        <f t="shared" ref="BA10:BA13" si="17">((BA2/AZ2)^BA6)</f>
        <v>1.009007092252233</v>
      </c>
      <c r="BB10">
        <f t="shared" ref="BB10:BB13" si="18">((BB2/BA2)^BB6)</f>
        <v>0.99831044348652587</v>
      </c>
      <c r="BC10">
        <f t="shared" ref="BC10:BC13" si="19">((BC2/BB2)^BC6)</f>
        <v>1.000961090399987</v>
      </c>
      <c r="BD10">
        <f t="shared" ref="BD10:BD13" si="20">((BD2/BC2)^BD6)</f>
        <v>1.0027988629600357</v>
      </c>
      <c r="BE10">
        <f t="shared" ref="BE10:BE13" si="21">((BE2/BD2)^BE6)</f>
        <v>1.0036900895184357</v>
      </c>
      <c r="BF10">
        <f t="shared" ref="BF10:BF13" si="22">((BF2/BE2)^BF6)</f>
        <v>0.99778070872247726</v>
      </c>
      <c r="BG10">
        <f t="shared" ref="BG10:BG13" si="23">((BG2/BF2)^BG6)</f>
        <v>1.0020993614039022</v>
      </c>
      <c r="BH10">
        <f t="shared" ref="BH10:BH13" si="24">((BH2/BG2)^BH6)</f>
        <v>1.0053909675735038</v>
      </c>
      <c r="BI10">
        <f t="shared" ref="BI10:BI13" si="25">((BI2/BH2)^BI6)</f>
        <v>1.0046208122876126</v>
      </c>
      <c r="BJ10">
        <f t="shared" ref="BJ10:BJ13" si="26">((BJ2/BI2)^BJ6)</f>
        <v>1.0010071965699321</v>
      </c>
      <c r="BK10">
        <f t="shared" ref="BK10:BK13" si="27">((BK2/BJ2)^BK6)</f>
        <v>0.99965438534882012</v>
      </c>
      <c r="BL10">
        <f t="shared" ref="BL10:BL13" si="28">((BL2/BK2)^BL6)</f>
        <v>0.99528682082991315</v>
      </c>
      <c r="BM10">
        <f t="shared" ref="BM10:BM13" si="29">((BM2/BL2)^BM6)</f>
        <v>0.99905069916777911</v>
      </c>
      <c r="BN10">
        <f t="shared" ref="BN10:BN13" si="30">((BN2/BM2)^BN6)</f>
        <v>1.004596568065496</v>
      </c>
      <c r="BO10">
        <f t="shared" ref="BO10:BO12" si="31">((BO2/BN2)^BO6)</f>
        <v>1.0016280650490923</v>
      </c>
    </row>
    <row r="11" spans="1:67">
      <c r="A11" t="s">
        <v>72</v>
      </c>
      <c r="E11">
        <f t="shared" ref="E11:T13" si="32">((E3/D3)^E7)</f>
        <v>1.0052216233754345</v>
      </c>
      <c r="F11">
        <f t="shared" si="32"/>
        <v>0.99153389959779847</v>
      </c>
      <c r="G11">
        <f>((G3/F3)^G7)</f>
        <v>1.009848172496929</v>
      </c>
      <c r="H11">
        <f t="shared" si="32"/>
        <v>1.0041800012971764</v>
      </c>
      <c r="I11">
        <f>((I3/H3)^I7)</f>
        <v>0.99820204541611524</v>
      </c>
      <c r="J11">
        <f t="shared" si="32"/>
        <v>1.0003463332997202</v>
      </c>
      <c r="K11">
        <f>((K3/J3)^K7)</f>
        <v>1.0014296508339442</v>
      </c>
      <c r="L11">
        <f t="shared" si="32"/>
        <v>1.0077639911895435</v>
      </c>
      <c r="M11">
        <f t="shared" si="32"/>
        <v>1.0018687885876467</v>
      </c>
      <c r="N11">
        <f t="shared" si="32"/>
        <v>1.0000534557857939</v>
      </c>
      <c r="O11">
        <f t="shared" si="32"/>
        <v>0.99719705290111094</v>
      </c>
      <c r="P11">
        <f t="shared" si="32"/>
        <v>0.99862837256309989</v>
      </c>
      <c r="Q11">
        <f t="shared" si="32"/>
        <v>1.002049592923643</v>
      </c>
      <c r="R11">
        <f t="shared" si="32"/>
        <v>1.0008867090949591</v>
      </c>
      <c r="S11">
        <f t="shared" si="32"/>
        <v>1.0005079264373375</v>
      </c>
      <c r="T11">
        <f t="shared" si="32"/>
        <v>1.0018018247689704</v>
      </c>
      <c r="U11">
        <f t="shared" si="0"/>
        <v>1.0005901035670199</v>
      </c>
      <c r="V11">
        <f t="shared" si="0"/>
        <v>1.0025831663616671</v>
      </c>
      <c r="W11">
        <f t="shared" si="0"/>
        <v>1.0021638866036258</v>
      </c>
      <c r="X11">
        <f t="shared" si="0"/>
        <v>1.0008583391819026</v>
      </c>
      <c r="Y11">
        <f t="shared" si="0"/>
        <v>1.0021413826891932</v>
      </c>
      <c r="Z11">
        <f t="shared" si="0"/>
        <v>0.99971490559863063</v>
      </c>
      <c r="AA11">
        <f t="shared" si="0"/>
        <v>0.99975170766463772</v>
      </c>
      <c r="AB11">
        <f t="shared" si="0"/>
        <v>0.99760554977836569</v>
      </c>
      <c r="AC11">
        <f t="shared" si="0"/>
        <v>1.0006221515782354</v>
      </c>
      <c r="AD11">
        <f t="shared" si="0"/>
        <v>0.99944181236679352</v>
      </c>
      <c r="AE11">
        <f t="shared" si="0"/>
        <v>0.98784267192530384</v>
      </c>
      <c r="AF11">
        <f t="shared" si="0"/>
        <v>0.99000268485024967</v>
      </c>
      <c r="AG11">
        <f t="shared" si="0"/>
        <v>1.003077043825173</v>
      </c>
      <c r="AH11">
        <f t="shared" si="0"/>
        <v>1.0000874356967926</v>
      </c>
      <c r="AI11">
        <f t="shared" si="0"/>
        <v>0.99939122278040238</v>
      </c>
      <c r="AJ11">
        <f>((AJ3/AI3)^AJ7)</f>
        <v>0.98618287401442029</v>
      </c>
      <c r="AK11">
        <f t="shared" si="1"/>
        <v>1.0054777339488494</v>
      </c>
      <c r="AL11">
        <f t="shared" si="2"/>
        <v>0.9886212665732721</v>
      </c>
      <c r="AM11">
        <f t="shared" si="3"/>
        <v>0.99727601678352618</v>
      </c>
      <c r="AN11">
        <f t="shared" si="4"/>
        <v>0.99671793153852906</v>
      </c>
      <c r="AO11">
        <f t="shared" si="5"/>
        <v>1.0090989912144235</v>
      </c>
      <c r="AP11">
        <f t="shared" si="6"/>
        <v>1.0094851791602915</v>
      </c>
      <c r="AQ11">
        <f t="shared" si="7"/>
        <v>1.0077143665597585</v>
      </c>
      <c r="AR11">
        <f t="shared" si="8"/>
        <v>1.0015838000393353</v>
      </c>
      <c r="AS11">
        <f t="shared" si="9"/>
        <v>1.0065460554514405</v>
      </c>
      <c r="AT11">
        <f t="shared" si="10"/>
        <v>0.99861074368630087</v>
      </c>
      <c r="AU11">
        <f t="shared" si="11"/>
        <v>1.000262893632861</v>
      </c>
      <c r="AV11">
        <f t="shared" si="12"/>
        <v>0.99988494549124118</v>
      </c>
      <c r="AW11">
        <f t="shared" si="13"/>
        <v>0.99787727746821964</v>
      </c>
      <c r="AX11">
        <f t="shared" si="14"/>
        <v>1.0034869767434229</v>
      </c>
      <c r="AY11">
        <f t="shared" si="15"/>
        <v>1.0050958929980911</v>
      </c>
      <c r="AZ11">
        <f t="shared" si="16"/>
        <v>1.0013368581225996</v>
      </c>
      <c r="BA11">
        <f t="shared" si="17"/>
        <v>0.99629414710920905</v>
      </c>
      <c r="BB11">
        <f t="shared" si="18"/>
        <v>1.0018980655800853</v>
      </c>
      <c r="BC11">
        <f t="shared" si="19"/>
        <v>1.0045386148132271</v>
      </c>
      <c r="BD11">
        <f t="shared" si="20"/>
        <v>0.99588113631235387</v>
      </c>
      <c r="BE11">
        <f t="shared" si="21"/>
        <v>0.99105677417680738</v>
      </c>
      <c r="BF11">
        <f t="shared" si="22"/>
        <v>1.0074634755216461</v>
      </c>
      <c r="BG11">
        <f t="shared" si="23"/>
        <v>1.0017658972734131</v>
      </c>
      <c r="BH11">
        <f t="shared" si="24"/>
        <v>0.98903538308813777</v>
      </c>
      <c r="BI11">
        <f t="shared" si="25"/>
        <v>0.99611134586242012</v>
      </c>
      <c r="BJ11">
        <f t="shared" si="26"/>
        <v>0.98510469561123226</v>
      </c>
      <c r="BK11">
        <f t="shared" si="27"/>
        <v>1.0084164087301302</v>
      </c>
      <c r="BL11">
        <f t="shared" si="28"/>
        <v>1.0018848227233279</v>
      </c>
      <c r="BM11">
        <f t="shared" si="29"/>
        <v>0.99376784108322003</v>
      </c>
      <c r="BN11">
        <f t="shared" si="30"/>
        <v>1.0089020881013493</v>
      </c>
      <c r="BO11">
        <f t="shared" si="31"/>
        <v>1.0001071193509476</v>
      </c>
    </row>
    <row r="12" spans="1:67">
      <c r="A12" t="s">
        <v>72</v>
      </c>
      <c r="E12">
        <f t="shared" si="32"/>
        <v>1.0476679964304809</v>
      </c>
      <c r="F12">
        <f t="shared" si="0"/>
        <v>0.96789477030019877</v>
      </c>
      <c r="G12">
        <f t="shared" si="0"/>
        <v>1.0916392295366173</v>
      </c>
      <c r="H12">
        <f t="shared" si="0"/>
        <v>1.0658521773605072</v>
      </c>
      <c r="I12">
        <f>((I4/H4)^I8)</f>
        <v>1.0396139882348452</v>
      </c>
      <c r="J12">
        <f t="shared" si="0"/>
        <v>1.0562657101997637</v>
      </c>
      <c r="K12">
        <f>((K4/J4)^K8)</f>
        <v>0.9469479803504971</v>
      </c>
      <c r="L12">
        <f>((L4/K4)^L8)</f>
        <v>1.0826747163607566</v>
      </c>
      <c r="M12">
        <f t="shared" si="0"/>
        <v>0.99355626017232845</v>
      </c>
      <c r="N12">
        <f t="shared" si="0"/>
        <v>1.0033468333776692</v>
      </c>
      <c r="O12">
        <f t="shared" si="0"/>
        <v>0.94886330642152272</v>
      </c>
      <c r="P12">
        <f t="shared" si="0"/>
        <v>1.0797272095030395</v>
      </c>
      <c r="Q12">
        <f t="shared" si="0"/>
        <v>1.0129501346667311</v>
      </c>
      <c r="R12">
        <f t="shared" si="0"/>
        <v>1.0071060511179923</v>
      </c>
      <c r="S12">
        <f t="shared" si="0"/>
        <v>1.0798781334693242</v>
      </c>
      <c r="T12">
        <f t="shared" si="0"/>
        <v>1.0452239853052114</v>
      </c>
      <c r="U12">
        <f t="shared" si="0"/>
        <v>1.0592862700994481</v>
      </c>
      <c r="V12">
        <f t="shared" si="0"/>
        <v>1.0714376464688917</v>
      </c>
      <c r="W12">
        <f t="shared" si="0"/>
        <v>1.0665450735175219</v>
      </c>
      <c r="X12">
        <f t="shared" si="0"/>
        <v>1.0019727805504774</v>
      </c>
      <c r="Y12">
        <f t="shared" si="0"/>
        <v>1.0508039815179646</v>
      </c>
      <c r="Z12">
        <f t="shared" si="0"/>
        <v>1.0249915337249051</v>
      </c>
      <c r="AA12">
        <f t="shared" si="0"/>
        <v>0.97681879357063839</v>
      </c>
      <c r="AB12">
        <f t="shared" si="0"/>
        <v>1.0293202421543486</v>
      </c>
      <c r="AC12">
        <f t="shared" si="0"/>
        <v>1.0773303528725704</v>
      </c>
      <c r="AD12">
        <f t="shared" si="0"/>
        <v>1.0426137130303041</v>
      </c>
      <c r="AE12">
        <f t="shared" si="0"/>
        <v>0.92508317553300101</v>
      </c>
      <c r="AF12">
        <f t="shared" si="0"/>
        <v>0.93555857275080445</v>
      </c>
      <c r="AG12">
        <f t="shared" si="0"/>
        <v>1.1036388132927655</v>
      </c>
      <c r="AH12">
        <f t="shared" si="0"/>
        <v>1.0480090329514693</v>
      </c>
      <c r="AI12">
        <f t="shared" si="0"/>
        <v>1.043096032351015</v>
      </c>
      <c r="AJ12">
        <f t="shared" si="0"/>
        <v>0.99493068607992341</v>
      </c>
      <c r="AK12">
        <f t="shared" si="1"/>
        <v>0.94393516449972326</v>
      </c>
      <c r="AL12">
        <f t="shared" si="2"/>
        <v>1.0224213184725377</v>
      </c>
      <c r="AM12">
        <f t="shared" si="3"/>
        <v>0.9767387504890428</v>
      </c>
      <c r="AN12">
        <f t="shared" si="4"/>
        <v>1.0598778201431895</v>
      </c>
      <c r="AO12">
        <f t="shared" si="5"/>
        <v>1.0541952353582411</v>
      </c>
      <c r="AP12">
        <f t="shared" si="6"/>
        <v>1.0240869473703826</v>
      </c>
      <c r="AQ12">
        <f t="shared" si="7"/>
        <v>1.0203266013861816</v>
      </c>
      <c r="AR12">
        <f t="shared" si="8"/>
        <v>1.0444890981190327</v>
      </c>
      <c r="AS12">
        <f t="shared" si="9"/>
        <v>1.0465112302172803</v>
      </c>
      <c r="AT12">
        <f t="shared" si="10"/>
        <v>0.99253913391705861</v>
      </c>
      <c r="AU12">
        <f t="shared" si="11"/>
        <v>1.00079552594791</v>
      </c>
      <c r="AV12">
        <f t="shared" si="12"/>
        <v>0.99651542720186248</v>
      </c>
      <c r="AW12">
        <f t="shared" si="13"/>
        <v>1.0324451676403601</v>
      </c>
      <c r="AX12">
        <f t="shared" si="14"/>
        <v>1.0344856762848746</v>
      </c>
      <c r="AY12">
        <f t="shared" si="15"/>
        <v>1.0485071938540134</v>
      </c>
      <c r="AZ12">
        <f t="shared" si="16"/>
        <v>1.0195875657195956</v>
      </c>
      <c r="BA12">
        <f t="shared" si="17"/>
        <v>1.0292801480046172</v>
      </c>
      <c r="BB12">
        <f t="shared" si="18"/>
        <v>1.067700362586681</v>
      </c>
      <c r="BC12">
        <f t="shared" si="19"/>
        <v>1.0596181071829116</v>
      </c>
      <c r="BD12">
        <f t="shared" si="20"/>
        <v>1.0452150430655529</v>
      </c>
      <c r="BE12">
        <f t="shared" si="21"/>
        <v>1.0244620103951974</v>
      </c>
      <c r="BF12">
        <f t="shared" si="22"/>
        <v>0.9804414536548105</v>
      </c>
      <c r="BG12">
        <f t="shared" si="23"/>
        <v>1.0125682132304448</v>
      </c>
      <c r="BH12">
        <f t="shared" si="24"/>
        <v>1.0199276064760407</v>
      </c>
      <c r="BI12">
        <f t="shared" si="25"/>
        <v>1.0344388642790667</v>
      </c>
      <c r="BJ12">
        <f t="shared" si="26"/>
        <v>1.0101197105099864</v>
      </c>
      <c r="BK12">
        <f t="shared" si="27"/>
        <v>0.99837659702709214</v>
      </c>
      <c r="BL12">
        <f t="shared" si="28"/>
        <v>1.0190892499774535</v>
      </c>
      <c r="BM12">
        <f t="shared" si="29"/>
        <v>0.93435070840010359</v>
      </c>
      <c r="BN12">
        <f t="shared" si="30"/>
        <v>0.96364172191624997</v>
      </c>
      <c r="BO12">
        <f t="shared" si="31"/>
        <v>1.0491145099287165</v>
      </c>
    </row>
    <row r="13" spans="1:67">
      <c r="A13" t="s">
        <v>72</v>
      </c>
      <c r="E13">
        <f t="shared" si="32"/>
        <v>1.006055897553727</v>
      </c>
      <c r="F13">
        <f t="shared" si="0"/>
        <v>1.006730782039176</v>
      </c>
      <c r="G13">
        <f t="shared" si="0"/>
        <v>1.0049270753344937</v>
      </c>
      <c r="H13">
        <f t="shared" si="0"/>
        <v>1.0080823075235257</v>
      </c>
      <c r="I13">
        <f>((I5/H5)^I9)</f>
        <v>1.0032367537803601</v>
      </c>
      <c r="J13">
        <f t="shared" si="0"/>
        <v>1.0039868907980034</v>
      </c>
      <c r="K13">
        <f t="shared" si="0"/>
        <v>1.0046336266288824</v>
      </c>
      <c r="L13">
        <f t="shared" si="0"/>
        <v>1.0032651077780592</v>
      </c>
      <c r="M13">
        <f>((M5/L5)^M9)</f>
        <v>1.0042793897174482</v>
      </c>
      <c r="N13">
        <f t="shared" si="0"/>
        <v>1.0046560986932493</v>
      </c>
      <c r="O13">
        <f t="shared" si="0"/>
        <v>1.0018976523388359</v>
      </c>
      <c r="P13">
        <f t="shared" si="0"/>
        <v>1.0063508174456741</v>
      </c>
      <c r="Q13">
        <f t="shared" si="0"/>
        <v>1.0032698316754589</v>
      </c>
      <c r="R13">
        <f t="shared" si="0"/>
        <v>1.0023123360465291</v>
      </c>
      <c r="S13">
        <f t="shared" si="0"/>
        <v>1.00478310526368</v>
      </c>
      <c r="T13">
        <f t="shared" si="0"/>
        <v>1.0027811969118867</v>
      </c>
      <c r="U13">
        <f t="shared" si="0"/>
        <v>1.0061417488891382</v>
      </c>
      <c r="V13">
        <f t="shared" si="0"/>
        <v>1.0030840928524212</v>
      </c>
      <c r="W13">
        <f t="shared" si="0"/>
        <v>1.0058402939570594</v>
      </c>
      <c r="X13">
        <f t="shared" si="0"/>
        <v>1.0043897834570275</v>
      </c>
      <c r="Y13">
        <f t="shared" si="0"/>
        <v>1.006065015054824</v>
      </c>
      <c r="Z13">
        <f t="shared" si="0"/>
        <v>1.0042003926150189</v>
      </c>
      <c r="AA13">
        <f t="shared" si="0"/>
        <v>1.0012554853939462</v>
      </c>
      <c r="AB13">
        <f t="shared" si="0"/>
        <v>1.0030682577408301</v>
      </c>
      <c r="AC13">
        <f t="shared" si="0"/>
        <v>1.0019003302479723</v>
      </c>
      <c r="AD13">
        <f t="shared" si="0"/>
        <v>1.0022720847816238</v>
      </c>
      <c r="AE13">
        <f t="shared" si="0"/>
        <v>0.99605921368124661</v>
      </c>
      <c r="AF13">
        <f t="shared" si="0"/>
        <v>1.0009882061334552</v>
      </c>
      <c r="AG13">
        <f t="shared" si="0"/>
        <v>0.99831092350277861</v>
      </c>
      <c r="AH13">
        <f t="shared" si="0"/>
        <v>0.99504745449920651</v>
      </c>
      <c r="AI13">
        <f t="shared" si="0"/>
        <v>0.99824457426806712</v>
      </c>
      <c r="AJ13">
        <f t="shared" si="0"/>
        <v>0.99977184707349598</v>
      </c>
      <c r="AK13">
        <f t="shared" si="1"/>
        <v>1.0123328861131005</v>
      </c>
      <c r="AL13">
        <f t="shared" si="2"/>
        <v>1.0028665455363959</v>
      </c>
      <c r="AM13">
        <f t="shared" si="3"/>
        <v>0.99163022101917719</v>
      </c>
      <c r="AN13">
        <f t="shared" si="4"/>
        <v>0.98632206783379139</v>
      </c>
      <c r="AO13">
        <f t="shared" si="5"/>
        <v>1.0126088945540734</v>
      </c>
      <c r="AP13">
        <f t="shared" si="6"/>
        <v>1.0074270707305526</v>
      </c>
      <c r="AQ13">
        <f t="shared" si="7"/>
        <v>1.0021358343760232</v>
      </c>
      <c r="AR13">
        <f t="shared" si="8"/>
        <v>0.99572068579392325</v>
      </c>
      <c r="AS13">
        <f t="shared" si="9"/>
        <v>0.99636888495235898</v>
      </c>
      <c r="AT13">
        <f t="shared" si="10"/>
        <v>1.0071181804527185</v>
      </c>
      <c r="AU13">
        <f t="shared" si="11"/>
        <v>1.0053158912790869</v>
      </c>
      <c r="AV13">
        <f t="shared" si="12"/>
        <v>0.99280680763692308</v>
      </c>
      <c r="AW13">
        <f t="shared" si="13"/>
        <v>0.99817334095502819</v>
      </c>
      <c r="AX13">
        <f t="shared" si="14"/>
        <v>0.99930559076544845</v>
      </c>
      <c r="AY13">
        <f t="shared" si="15"/>
        <v>1.0006662246183597</v>
      </c>
      <c r="AZ13">
        <f t="shared" si="16"/>
        <v>1.0024633896525483</v>
      </c>
      <c r="BA13">
        <f t="shared" si="17"/>
        <v>0.9977837186434243</v>
      </c>
      <c r="BB13">
        <f t="shared" si="18"/>
        <v>0.99542787107562214</v>
      </c>
      <c r="BC13">
        <f t="shared" si="19"/>
        <v>0.99804050955998314</v>
      </c>
      <c r="BD13">
        <f t="shared" si="20"/>
        <v>1.0091977266310963</v>
      </c>
      <c r="BE13">
        <f t="shared" si="21"/>
        <v>1.0008935347585497</v>
      </c>
      <c r="BF13">
        <f t="shared" si="22"/>
        <v>0.98086732496662876</v>
      </c>
      <c r="BG13">
        <f t="shared" si="23"/>
        <v>1.0102805810671105</v>
      </c>
      <c r="BH13">
        <f t="shared" si="24"/>
        <v>1.0002763306238101</v>
      </c>
      <c r="BI13">
        <f t="shared" si="25"/>
        <v>1.0067290726665825</v>
      </c>
      <c r="BJ13">
        <f t="shared" si="26"/>
        <v>0.99454854946164506</v>
      </c>
      <c r="BK13">
        <f t="shared" si="27"/>
        <v>1.0103052868473958</v>
      </c>
      <c r="BL13">
        <f t="shared" si="28"/>
        <v>1.0062086139206718</v>
      </c>
      <c r="BM13">
        <f t="shared" si="29"/>
        <v>1.0039937254863496</v>
      </c>
      <c r="BN13">
        <f t="shared" si="30"/>
        <v>0.99651127700304121</v>
      </c>
      <c r="BO13">
        <f>((BO5/BN5)^BO9)</f>
        <v>1.0046161961499531</v>
      </c>
    </row>
    <row r="14" spans="1:67" s="7" customFormat="1">
      <c r="A14" s="7" t="s">
        <v>73</v>
      </c>
      <c r="E14" s="7">
        <f>E10*E11*E12*E13</f>
        <v>1.0845357376696698</v>
      </c>
      <c r="F14" s="7">
        <f t="shared" ref="F14:AJ14" si="33">F10*F11*F12*F13</f>
        <v>0.96303954658494895</v>
      </c>
      <c r="G14" s="7">
        <f t="shared" si="33"/>
        <v>1.1192692367327854</v>
      </c>
      <c r="H14" s="7">
        <f t="shared" si="33"/>
        <v>1.0660818555450471</v>
      </c>
      <c r="I14" s="7">
        <f>I10*I11*I12*I13</f>
        <v>1.0447284909965597</v>
      </c>
      <c r="J14" s="7">
        <f t="shared" si="33"/>
        <v>1.0707327184927176</v>
      </c>
      <c r="K14" s="7">
        <f t="shared" si="33"/>
        <v>0.95924884176372982</v>
      </c>
      <c r="L14" s="7">
        <f t="shared" si="33"/>
        <v>1.0976290020606243</v>
      </c>
      <c r="M14" s="7">
        <f t="shared" si="33"/>
        <v>1.0035968765464633</v>
      </c>
      <c r="N14" s="7">
        <f t="shared" si="33"/>
        <v>1.005383350745358</v>
      </c>
      <c r="O14" s="7">
        <f t="shared" si="33"/>
        <v>0.95310368509880827</v>
      </c>
      <c r="P14" s="7">
        <f t="shared" si="33"/>
        <v>1.079798267511719</v>
      </c>
      <c r="Q14" s="7">
        <f t="shared" si="33"/>
        <v>1.0258483462671442</v>
      </c>
      <c r="R14" s="7">
        <f t="shared" si="33"/>
        <v>1.0103303015354221</v>
      </c>
      <c r="S14" s="7">
        <f t="shared" si="33"/>
        <v>1.0785528703848586</v>
      </c>
      <c r="T14" s="7">
        <f t="shared" si="33"/>
        <v>1.0524983584776755</v>
      </c>
      <c r="U14" s="7">
        <f t="shared" si="33"/>
        <v>1.0627729778866748</v>
      </c>
      <c r="V14" s="7">
        <f t="shared" si="33"/>
        <v>1.0857870167857229</v>
      </c>
      <c r="W14" s="7">
        <f t="shared" si="33"/>
        <v>1.0660174632684243</v>
      </c>
      <c r="X14" s="7">
        <f t="shared" si="33"/>
        <v>1.014164442724043</v>
      </c>
      <c r="Y14" s="7">
        <f t="shared" si="33"/>
        <v>1.0619613777909731</v>
      </c>
      <c r="Z14" s="7">
        <f t="shared" si="33"/>
        <v>1.0281820484935644</v>
      </c>
      <c r="AA14" s="7">
        <f t="shared" si="33"/>
        <v>0.97780845693612539</v>
      </c>
      <c r="AB14" s="7">
        <f t="shared" si="33"/>
        <v>1.0438233899382614</v>
      </c>
      <c r="AC14" s="7">
        <f t="shared" si="33"/>
        <v>1.0654298546779559</v>
      </c>
      <c r="AD14" s="7">
        <f t="shared" si="33"/>
        <v>1.034854213075685</v>
      </c>
      <c r="AE14" s="7">
        <f t="shared" si="33"/>
        <v>0.9060914983115721</v>
      </c>
      <c r="AF14" s="7">
        <f t="shared" si="33"/>
        <v>0.94250210204696849</v>
      </c>
      <c r="AG14" s="7">
        <f t="shared" si="33"/>
        <v>1.1029814888883294</v>
      </c>
      <c r="AH14" s="7">
        <f t="shared" si="33"/>
        <v>1.0497716761646854</v>
      </c>
      <c r="AI14" s="7">
        <f t="shared" si="33"/>
        <v>1.0326151740189209</v>
      </c>
      <c r="AJ14" s="7">
        <f t="shared" si="33"/>
        <v>0.98702182692383789</v>
      </c>
      <c r="AK14" s="7">
        <f t="shared" ref="AK14:BN14" si="34">AK10*AK11*AK12*AK13</f>
        <v>0.9569950995868719</v>
      </c>
      <c r="AL14" s="7">
        <f t="shared" si="34"/>
        <v>1.0431789204325583</v>
      </c>
      <c r="AM14" s="7">
        <f t="shared" si="34"/>
        <v>0.96522437001667338</v>
      </c>
      <c r="AN14" s="7">
        <f t="shared" si="34"/>
        <v>1.0264570870046303</v>
      </c>
      <c r="AO14" s="7">
        <f t="shared" si="34"/>
        <v>1.0952050964024742</v>
      </c>
      <c r="AP14" s="7">
        <f t="shared" si="34"/>
        <v>1.055784676522088</v>
      </c>
      <c r="AQ14" s="7">
        <f t="shared" si="34"/>
        <v>1.0303117712723739</v>
      </c>
      <c r="AR14" s="7">
        <f t="shared" si="34"/>
        <v>1.0460512570765643</v>
      </c>
      <c r="AS14" s="7">
        <f t="shared" si="34"/>
        <v>1.0352084233211387</v>
      </c>
      <c r="AT14" s="7">
        <f t="shared" si="34"/>
        <v>1.0088105830933487</v>
      </c>
      <c r="AU14" s="7">
        <f t="shared" si="34"/>
        <v>1.0115657773766356</v>
      </c>
      <c r="AV14" s="7">
        <f t="shared" si="34"/>
        <v>0.98807489080462851</v>
      </c>
      <c r="AW14" s="7">
        <f t="shared" si="34"/>
        <v>1.0358196407432927</v>
      </c>
      <c r="AX14" s="7">
        <f t="shared" si="34"/>
        <v>1.0269825775976957</v>
      </c>
      <c r="AY14" s="7">
        <f t="shared" si="34"/>
        <v>1.0602613252275954</v>
      </c>
      <c r="AZ14" s="7">
        <f t="shared" si="34"/>
        <v>1.0221088893199251</v>
      </c>
      <c r="BA14" s="7">
        <f t="shared" si="34"/>
        <v>1.0324090608284304</v>
      </c>
      <c r="BB14" s="7">
        <f t="shared" si="34"/>
        <v>1.0630368978695472</v>
      </c>
      <c r="BC14" s="7">
        <f t="shared" si="34"/>
        <v>1.0633625767759856</v>
      </c>
      <c r="BD14" s="7">
        <f t="shared" si="34"/>
        <v>1.0534241105160376</v>
      </c>
      <c r="BE14" s="7">
        <f t="shared" si="34"/>
        <v>1.0199571167582664</v>
      </c>
      <c r="BF14" s="7">
        <f t="shared" si="34"/>
        <v>0.96671029973802725</v>
      </c>
      <c r="BG14" s="7">
        <f t="shared" si="34"/>
        <v>1.026935869876622</v>
      </c>
      <c r="BH14" s="7">
        <f t="shared" si="34"/>
        <v>1.0144628495445627</v>
      </c>
      <c r="BI14" s="7">
        <f t="shared" si="34"/>
        <v>1.0421434351871257</v>
      </c>
      <c r="BJ14" s="7">
        <f t="shared" si="34"/>
        <v>0.99064584621291485</v>
      </c>
      <c r="BK14" s="7">
        <f t="shared" si="34"/>
        <v>1.0168029489560124</v>
      </c>
      <c r="BL14" s="7">
        <f t="shared" si="34"/>
        <v>1.0225070293537217</v>
      </c>
      <c r="BM14" s="7">
        <f t="shared" si="34"/>
        <v>0.93135099860382686</v>
      </c>
      <c r="BN14" s="7">
        <f t="shared" si="34"/>
        <v>0.97328162404579688</v>
      </c>
      <c r="BO14" s="7">
        <f>BO10*BO11*BO12*BO13</f>
        <v>1.0557864225854845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1"/>
  <sheetViews>
    <sheetView tabSelected="1" topLeftCell="A3" workbookViewId="0">
      <selection activeCell="E20" sqref="E20"/>
    </sheetView>
  </sheetViews>
  <sheetFormatPr defaultColWidth="10.90625" defaultRowHeight="14.5"/>
  <cols>
    <col min="3" max="3" width="13.6328125" bestFit="1" customWidth="1"/>
  </cols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130</v>
      </c>
      <c r="B2" s="14" t="s">
        <v>0</v>
      </c>
      <c r="C2" s="15" t="s">
        <v>1</v>
      </c>
      <c r="D2" s="15">
        <v>6.2146570035162165</v>
      </c>
      <c r="E2" s="15">
        <v>6.9594549260945922</v>
      </c>
      <c r="F2" s="15">
        <v>7.0352648039075474</v>
      </c>
      <c r="G2" s="15">
        <v>7.7600983762104301</v>
      </c>
      <c r="H2" s="15">
        <v>7.6684907256995345</v>
      </c>
      <c r="I2" s="15">
        <v>8.1925814139249376</v>
      </c>
      <c r="J2" s="15">
        <v>9.2319055110140429</v>
      </c>
      <c r="K2" s="15">
        <v>10.006457044459994</v>
      </c>
      <c r="L2" s="15">
        <v>10.10718276556417</v>
      </c>
      <c r="M2" s="15">
        <v>10.993153777859291</v>
      </c>
      <c r="N2" s="15">
        <v>11.604570708132425</v>
      </c>
      <c r="O2" s="15">
        <v>12.73438597302626</v>
      </c>
      <c r="P2" s="15">
        <v>12.334930359558779</v>
      </c>
      <c r="Q2" s="15">
        <v>13.404307640186286</v>
      </c>
      <c r="R2" s="15">
        <v>13.930087806534791</v>
      </c>
      <c r="S2" s="15">
        <v>13.643088406126845</v>
      </c>
      <c r="T2" s="15">
        <v>14.377348602454827</v>
      </c>
      <c r="U2" s="15">
        <v>14.935648241730398</v>
      </c>
      <c r="V2" s="15">
        <v>16.592092864004215</v>
      </c>
      <c r="W2" s="15">
        <v>16.564173303762782</v>
      </c>
      <c r="X2" s="15">
        <v>18.919843561238093</v>
      </c>
      <c r="Y2" s="15">
        <v>20.321465979238024</v>
      </c>
      <c r="Z2" s="15">
        <v>20.66559866559356</v>
      </c>
      <c r="AA2" s="15">
        <v>21.103826492631281</v>
      </c>
      <c r="AB2" s="15">
        <v>24.513181610267786</v>
      </c>
      <c r="AC2" s="15">
        <v>21.741243718187366</v>
      </c>
      <c r="AD2" s="15">
        <v>20.05375401853464</v>
      </c>
      <c r="AE2" s="15">
        <v>20.754524773902872</v>
      </c>
      <c r="AF2" s="15">
        <v>24.130358087867066</v>
      </c>
      <c r="AG2" s="15">
        <v>23.801223373552126</v>
      </c>
      <c r="AH2" s="15">
        <v>26.167633391252604</v>
      </c>
      <c r="AI2" s="15">
        <v>25.046432938907554</v>
      </c>
      <c r="AJ2" s="15">
        <v>27.390847882716233</v>
      </c>
      <c r="AK2" s="15">
        <v>26.445209317964331</v>
      </c>
      <c r="AL2" s="15">
        <v>37.434024120948521</v>
      </c>
      <c r="AM2" s="15">
        <v>38.604328886815338</v>
      </c>
      <c r="AN2" s="15">
        <v>32.273587583905723</v>
      </c>
      <c r="AO2" s="15">
        <v>41.27149978352778</v>
      </c>
      <c r="AP2" s="15">
        <v>52.709952039442172</v>
      </c>
      <c r="AQ2" s="15">
        <v>56.493793121291041</v>
      </c>
      <c r="AR2" s="15">
        <v>59.672021800532505</v>
      </c>
      <c r="AS2" s="15">
        <v>48.670214609026935</v>
      </c>
      <c r="AT2" s="15">
        <v>56.115949811185345</v>
      </c>
      <c r="AU2" s="15">
        <v>61.084238551449474</v>
      </c>
      <c r="AV2" s="15">
        <v>60.016402989491503</v>
      </c>
      <c r="AW2" s="15">
        <v>68.960243804470693</v>
      </c>
      <c r="AX2" s="15">
        <v>62.025604069780826</v>
      </c>
      <c r="AY2" s="15">
        <v>66.69434497979843</v>
      </c>
      <c r="AZ2" s="15">
        <v>62.453557645036561</v>
      </c>
      <c r="BA2" s="15">
        <v>71.474958375050349</v>
      </c>
      <c r="BB2" s="15">
        <v>69.216266791436908</v>
      </c>
      <c r="BC2" s="15">
        <v>71.597079222896738</v>
      </c>
      <c r="BD2" s="15">
        <v>72.823909390312977</v>
      </c>
      <c r="BE2" s="15">
        <v>79.580156243272896</v>
      </c>
      <c r="BF2" s="15">
        <v>76.621874600503432</v>
      </c>
      <c r="BG2" s="15">
        <v>78.678686200888535</v>
      </c>
      <c r="BH2" s="15">
        <v>90.352777329815197</v>
      </c>
      <c r="BI2" s="15">
        <v>99.720882716604365</v>
      </c>
      <c r="BJ2" s="15">
        <v>100</v>
      </c>
      <c r="BK2" s="15">
        <v>100.51593046181841</v>
      </c>
      <c r="BL2" s="15">
        <v>93.376713961555595</v>
      </c>
      <c r="BM2" s="15">
        <v>92.210681763801958</v>
      </c>
      <c r="BN2" s="15">
        <v>101.0975197939125</v>
      </c>
      <c r="BO2" s="15">
        <v>100.18151345468868</v>
      </c>
    </row>
    <row r="3" spans="1:67">
      <c r="A3" t="s">
        <v>130</v>
      </c>
      <c r="B3" s="14" t="s">
        <v>2</v>
      </c>
      <c r="C3" s="15" t="s">
        <v>3</v>
      </c>
      <c r="D3" s="15">
        <v>70.925647326923482</v>
      </c>
      <c r="E3" s="15">
        <v>74.285009624601599</v>
      </c>
      <c r="F3" s="15">
        <v>76.659951060820248</v>
      </c>
      <c r="G3" s="15">
        <v>84.018060005683921</v>
      </c>
      <c r="H3" s="15">
        <v>86.655546398641604</v>
      </c>
      <c r="I3" s="15">
        <v>86.749897687497125</v>
      </c>
      <c r="J3" s="15">
        <v>90.442110034501425</v>
      </c>
      <c r="K3" s="15">
        <v>102.89226627099967</v>
      </c>
      <c r="L3" s="15">
        <v>108.82496981483474</v>
      </c>
      <c r="M3" s="15">
        <v>106.13089856190362</v>
      </c>
      <c r="N3" s="15">
        <v>108.42550172953496</v>
      </c>
      <c r="O3" s="15">
        <v>119.48334298368762</v>
      </c>
      <c r="P3" s="15">
        <v>118.21806935678175</v>
      </c>
      <c r="Q3" s="15">
        <v>125.32148080043471</v>
      </c>
      <c r="R3" s="15">
        <v>133.28910230602708</v>
      </c>
      <c r="S3" s="15">
        <v>136.58119898398721</v>
      </c>
      <c r="T3" s="15">
        <v>143.0352678163452</v>
      </c>
      <c r="U3" s="15">
        <v>144.789463707914</v>
      </c>
      <c r="V3" s="15">
        <v>149.42128659060162</v>
      </c>
      <c r="W3" s="15">
        <v>156.06608927093603</v>
      </c>
      <c r="X3" s="15">
        <v>164.07893120112598</v>
      </c>
      <c r="Y3" s="15">
        <v>172.58856034970006</v>
      </c>
      <c r="Z3" s="15">
        <v>166.34396490841829</v>
      </c>
      <c r="AA3" s="15">
        <v>165.33548986414297</v>
      </c>
      <c r="AB3" s="15">
        <v>163.16300381864241</v>
      </c>
      <c r="AC3" s="15">
        <v>161.65440412068736</v>
      </c>
      <c r="AD3" s="15">
        <v>156.34044562715448</v>
      </c>
      <c r="AE3" s="15">
        <v>114.49508025075379</v>
      </c>
      <c r="AF3" s="15">
        <v>94.381745061857785</v>
      </c>
      <c r="AG3" s="15">
        <v>94.575067249465732</v>
      </c>
      <c r="AH3" s="15">
        <v>87.970272078414894</v>
      </c>
      <c r="AI3" s="15">
        <v>82.40443258684752</v>
      </c>
      <c r="AJ3" s="15">
        <v>63.98657157090512</v>
      </c>
      <c r="AK3" s="15">
        <v>61.992825568556512</v>
      </c>
      <c r="AL3" s="15">
        <v>50.077546454761183</v>
      </c>
      <c r="AM3" s="15">
        <v>51.523605878648389</v>
      </c>
      <c r="AN3" s="15">
        <v>59.88525006230288</v>
      </c>
      <c r="AO3" s="15">
        <v>62.463013812929937</v>
      </c>
      <c r="AP3" s="15">
        <v>71.637493491408577</v>
      </c>
      <c r="AQ3" s="15">
        <v>96.668333052448062</v>
      </c>
      <c r="AR3" s="15">
        <v>105.6374598466126</v>
      </c>
      <c r="AS3" s="15">
        <v>117.69588690694569</v>
      </c>
      <c r="AT3" s="15">
        <v>115.96494114474176</v>
      </c>
      <c r="AU3" s="15">
        <v>110.62470426693922</v>
      </c>
      <c r="AV3" s="15">
        <v>114.38901576561021</v>
      </c>
      <c r="AW3" s="15">
        <v>121.1542810670649</v>
      </c>
      <c r="AX3" s="15">
        <v>133.58076559893064</v>
      </c>
      <c r="AY3" s="15">
        <v>150.70670435699398</v>
      </c>
      <c r="AZ3" s="15">
        <v>156.62121571397614</v>
      </c>
      <c r="BA3" s="15">
        <v>145.63945012470541</v>
      </c>
      <c r="BB3" s="15">
        <v>147.95355018497435</v>
      </c>
      <c r="BC3" s="15">
        <v>169.81396901005499</v>
      </c>
      <c r="BD3" s="15">
        <v>170.79782580372574</v>
      </c>
      <c r="BE3" s="15">
        <v>142.79343631094096</v>
      </c>
      <c r="BF3" s="15">
        <v>157.41527707856554</v>
      </c>
      <c r="BG3" s="15">
        <v>179.01597565955927</v>
      </c>
      <c r="BH3" s="15">
        <v>151.31153771831839</v>
      </c>
      <c r="BI3" s="15">
        <v>131.90235730673771</v>
      </c>
      <c r="BJ3" s="15">
        <v>100</v>
      </c>
      <c r="BK3" s="15">
        <v>96.093363485481802</v>
      </c>
      <c r="BL3" s="15">
        <v>92.200473976872303</v>
      </c>
      <c r="BM3" s="15">
        <v>81.941689018218398</v>
      </c>
      <c r="BN3" s="15">
        <v>101.78392775585237</v>
      </c>
      <c r="BO3" s="15">
        <v>98.385513641713416</v>
      </c>
    </row>
    <row r="4" spans="1:67">
      <c r="A4" t="s">
        <v>130</v>
      </c>
      <c r="B4" s="14" t="s">
        <v>75</v>
      </c>
      <c r="C4" s="15" t="s">
        <v>76</v>
      </c>
      <c r="D4" s="15">
        <v>13.30135721847248</v>
      </c>
      <c r="E4" s="15">
        <v>13.937466208741565</v>
      </c>
      <c r="F4" s="15">
        <v>14.504005010774206</v>
      </c>
      <c r="G4" s="15">
        <v>15.26420481716031</v>
      </c>
      <c r="H4" s="15">
        <v>15.539646357133462</v>
      </c>
      <c r="I4" s="15">
        <v>16.145956051051332</v>
      </c>
      <c r="J4" s="15">
        <v>16.699693386951626</v>
      </c>
      <c r="K4" s="15">
        <v>16.866602762308332</v>
      </c>
      <c r="L4" s="15">
        <v>17.875148583823663</v>
      </c>
      <c r="M4" s="15">
        <v>17.47198217862962</v>
      </c>
      <c r="N4" s="15">
        <v>17.855092207319174</v>
      </c>
      <c r="O4" s="15">
        <v>18.188785388262954</v>
      </c>
      <c r="P4" s="15">
        <v>18.934257634114626</v>
      </c>
      <c r="Q4" s="15">
        <v>19.345124965115936</v>
      </c>
      <c r="R4" s="15">
        <v>20.071264207475675</v>
      </c>
      <c r="S4" s="15">
        <v>21.347709156602821</v>
      </c>
      <c r="T4" s="15">
        <v>22.479930693897199</v>
      </c>
      <c r="U4" s="15">
        <v>23.787846183147408</v>
      </c>
      <c r="V4" s="15">
        <v>24.710531577121898</v>
      </c>
      <c r="W4" s="15">
        <v>25.199570389685892</v>
      </c>
      <c r="X4" s="15">
        <v>25.355494049937686</v>
      </c>
      <c r="Y4" s="15">
        <v>26.72598531356687</v>
      </c>
      <c r="Z4" s="15">
        <v>27.19131718190177</v>
      </c>
      <c r="AA4" s="15">
        <v>28.190879955453539</v>
      </c>
      <c r="AB4" s="15">
        <v>30.523370048120611</v>
      </c>
      <c r="AC4" s="15">
        <v>32.332613507061517</v>
      </c>
      <c r="AD4" s="15">
        <v>32.341683655259033</v>
      </c>
      <c r="AE4" s="15">
        <v>29.635109194706256</v>
      </c>
      <c r="AF4" s="15">
        <v>29.84685229585028</v>
      </c>
      <c r="AG4" s="15">
        <v>32.62568374693322</v>
      </c>
      <c r="AH4" s="15">
        <v>33.400468833055626</v>
      </c>
      <c r="AI4" s="15">
        <v>33.825470573839702</v>
      </c>
      <c r="AJ4" s="15">
        <v>32.905394976927937</v>
      </c>
      <c r="AK4" s="15">
        <v>31.985570727903742</v>
      </c>
      <c r="AL4" s="15">
        <v>33.123384475097666</v>
      </c>
      <c r="AM4" s="15">
        <v>35.101934189318278</v>
      </c>
      <c r="AN4" s="15">
        <v>37.875925635225634</v>
      </c>
      <c r="AO4" s="15">
        <v>38.306233575253266</v>
      </c>
      <c r="AP4" s="15">
        <v>39.968746512472634</v>
      </c>
      <c r="AQ4" s="15">
        <v>41.931408122049376</v>
      </c>
      <c r="AR4" s="15">
        <v>44.194015656649853</v>
      </c>
      <c r="AS4" s="15">
        <v>45.69731088829716</v>
      </c>
      <c r="AT4" s="15">
        <v>45.247330574271878</v>
      </c>
      <c r="AU4" s="15">
        <v>46.429077764425273</v>
      </c>
      <c r="AV4" s="15">
        <v>48.31731173866563</v>
      </c>
      <c r="AW4" s="15">
        <v>50.801621656812543</v>
      </c>
      <c r="AX4" s="15">
        <v>52.737820681613613</v>
      </c>
      <c r="AY4" s="15">
        <v>54.913302223841683</v>
      </c>
      <c r="AZ4" s="15">
        <v>56.304322838872274</v>
      </c>
      <c r="BA4" s="15">
        <v>58.685299175922871</v>
      </c>
      <c r="BB4" s="15">
        <v>62.899728137910685</v>
      </c>
      <c r="BC4" s="15">
        <v>68.035031988939011</v>
      </c>
      <c r="BD4" s="15">
        <v>72.29414182872884</v>
      </c>
      <c r="BE4" s="15">
        <v>75.495346228288895</v>
      </c>
      <c r="BF4" s="15">
        <v>78.741355655746048</v>
      </c>
      <c r="BG4" s="15">
        <v>85.969912850411944</v>
      </c>
      <c r="BH4" s="15">
        <v>92.951084031601738</v>
      </c>
      <c r="BI4" s="15">
        <v>97.744090498665969</v>
      </c>
      <c r="BJ4" s="15">
        <v>100</v>
      </c>
      <c r="BK4" s="15">
        <v>99.205820831391193</v>
      </c>
      <c r="BL4" s="15">
        <v>103.66239213664683</v>
      </c>
      <c r="BM4" s="15">
        <v>97.684417566752003</v>
      </c>
      <c r="BN4" s="15">
        <v>106.5924435318727</v>
      </c>
      <c r="BO4" s="15">
        <v>114.37671097058717</v>
      </c>
    </row>
    <row r="5" spans="1:67">
      <c r="A5" t="s">
        <v>130</v>
      </c>
      <c r="B5" s="14" t="s">
        <v>4</v>
      </c>
      <c r="C5" s="15" t="s">
        <v>5</v>
      </c>
      <c r="D5" s="15">
        <v>29.959370193113671</v>
      </c>
      <c r="E5" s="15">
        <v>33.325009473356197</v>
      </c>
      <c r="F5" s="15">
        <v>37.687378635840091</v>
      </c>
      <c r="G5" s="15">
        <v>40.897452018057521</v>
      </c>
      <c r="H5" s="15">
        <v>46.710619855938056</v>
      </c>
      <c r="I5" s="15">
        <v>49.020055576780869</v>
      </c>
      <c r="J5" s="15">
        <v>51.870181334257033</v>
      </c>
      <c r="K5" s="15">
        <v>55.941007074183091</v>
      </c>
      <c r="L5" s="15">
        <v>58.507241296210104</v>
      </c>
      <c r="M5" s="15">
        <v>61.62470190754162</v>
      </c>
      <c r="N5" s="15">
        <v>65.848608471926354</v>
      </c>
      <c r="O5" s="15">
        <v>66.452628796274325</v>
      </c>
      <c r="P5" s="15">
        <v>72.355143951210877</v>
      </c>
      <c r="Q5" s="15">
        <v>75.237046099446175</v>
      </c>
      <c r="R5" s="15">
        <v>76.975135568356208</v>
      </c>
      <c r="S5" s="15">
        <v>81.824421487822519</v>
      </c>
      <c r="T5" s="15">
        <v>84.463698877770938</v>
      </c>
      <c r="U5" s="15">
        <v>89.657977688828026</v>
      </c>
      <c r="V5" s="15">
        <v>91.834093858781372</v>
      </c>
      <c r="W5" s="15">
        <v>97.697218977585024</v>
      </c>
      <c r="X5" s="15">
        <v>101.21872566813856</v>
      </c>
      <c r="Y5" s="15">
        <v>107.45548073131116</v>
      </c>
      <c r="Z5" s="15">
        <v>111.29498458148406</v>
      </c>
      <c r="AA5" s="15">
        <v>108.64408122729537</v>
      </c>
      <c r="AB5" s="15">
        <v>110.41270731752876</v>
      </c>
      <c r="AC5" s="15">
        <v>111.42507362746058</v>
      </c>
      <c r="AD5" s="15">
        <v>111.67995605624233</v>
      </c>
      <c r="AE5" s="15">
        <v>106.29496423197529</v>
      </c>
      <c r="AF5" s="15">
        <v>109.01434276393722</v>
      </c>
      <c r="AG5" s="15">
        <v>107.06880909078498</v>
      </c>
      <c r="AH5" s="15">
        <v>98.926929667994841</v>
      </c>
      <c r="AI5" s="15">
        <v>91.730055030256665</v>
      </c>
      <c r="AJ5" s="15">
        <v>88.447221189105434</v>
      </c>
      <c r="AK5" s="15">
        <v>97.497259380717452</v>
      </c>
      <c r="AL5" s="15">
        <v>97.86174362022841</v>
      </c>
      <c r="AM5" s="15">
        <v>91.288962037042182</v>
      </c>
      <c r="AN5" s="15">
        <v>81.407929568430646</v>
      </c>
      <c r="AO5" s="15">
        <v>88.449036635239253</v>
      </c>
      <c r="AP5" s="15">
        <v>90.980782698933623</v>
      </c>
      <c r="AQ5" s="15">
        <v>94.003962338321614</v>
      </c>
      <c r="AR5" s="15">
        <v>90.090934987286246</v>
      </c>
      <c r="AS5" s="15">
        <v>88.295880721078106</v>
      </c>
      <c r="AT5" s="15">
        <v>90.156933848366563</v>
      </c>
      <c r="AU5" s="15">
        <v>94.215561755679744</v>
      </c>
      <c r="AV5" s="15">
        <v>88.286685128211744</v>
      </c>
      <c r="AW5" s="15">
        <v>87.06355735634078</v>
      </c>
      <c r="AX5" s="15">
        <v>86.887454440520671</v>
      </c>
      <c r="AY5" s="15">
        <v>88.495187849567458</v>
      </c>
      <c r="AZ5" s="15">
        <v>90.848490655365083</v>
      </c>
      <c r="BA5" s="15">
        <v>92.808638707964803</v>
      </c>
      <c r="BB5" s="15">
        <v>89.549235610346372</v>
      </c>
      <c r="BC5" s="15">
        <v>88.022675865770708</v>
      </c>
      <c r="BD5" s="15">
        <v>95.072413602710185</v>
      </c>
      <c r="BE5" s="15">
        <v>98.610097005686825</v>
      </c>
      <c r="BF5" s="15">
        <v>82.076823146339109</v>
      </c>
      <c r="BG5" s="15">
        <v>92.976927281817439</v>
      </c>
      <c r="BH5" s="15">
        <v>97.072150503037989</v>
      </c>
      <c r="BI5" s="15">
        <v>105.38092220007111</v>
      </c>
      <c r="BJ5" s="15">
        <v>100</v>
      </c>
      <c r="BK5" s="15">
        <v>111.11231707624398</v>
      </c>
      <c r="BL5" s="15">
        <v>116.15027904388864</v>
      </c>
      <c r="BM5" s="15">
        <v>116.97911879151467</v>
      </c>
      <c r="BN5" s="15">
        <v>114.74317948206978</v>
      </c>
      <c r="BO5" s="15">
        <v>121.1470414462333</v>
      </c>
    </row>
    <row r="6" spans="1:67">
      <c r="A6" t="s">
        <v>49</v>
      </c>
      <c r="E6">
        <v>0.2477166818331589</v>
      </c>
      <c r="F6">
        <v>0.2315626668305894</v>
      </c>
      <c r="G6">
        <v>0.20723033726737367</v>
      </c>
      <c r="H6">
        <v>0.19865085990397724</v>
      </c>
      <c r="I6">
        <v>0.19085262503908376</v>
      </c>
      <c r="J6">
        <v>0.171627099000071</v>
      </c>
      <c r="K6">
        <v>0.15897287058863002</v>
      </c>
      <c r="L6">
        <v>0.14909101339535974</v>
      </c>
      <c r="M6">
        <v>0.13504582150567904</v>
      </c>
      <c r="N6">
        <v>0.12884867303020647</v>
      </c>
      <c r="O6">
        <v>0.13589784495100454</v>
      </c>
      <c r="P6">
        <v>0.13418116603219651</v>
      </c>
      <c r="Q6">
        <v>0.12412826731825607</v>
      </c>
      <c r="R6">
        <v>0.12754953408025796</v>
      </c>
      <c r="S6">
        <v>0.12547568838815287</v>
      </c>
      <c r="T6">
        <v>0.11867202715970473</v>
      </c>
      <c r="U6">
        <v>0.11027224600861954</v>
      </c>
      <c r="V6">
        <v>0.10701767923803278</v>
      </c>
      <c r="W6">
        <v>0.10765327649176232</v>
      </c>
      <c r="X6">
        <v>0.10288774961235306</v>
      </c>
      <c r="Y6">
        <v>9.7751963199563238E-2</v>
      </c>
      <c r="Z6">
        <v>9.8270040069570103E-2</v>
      </c>
      <c r="AA6">
        <v>0.10244049248346522</v>
      </c>
      <c r="AB6">
        <v>0.103572493514132</v>
      </c>
      <c r="AC6">
        <v>0.10636517268032331</v>
      </c>
      <c r="AD6">
        <v>0.12478124380354846</v>
      </c>
      <c r="AE6">
        <v>0.13149338017924267</v>
      </c>
      <c r="AF6">
        <v>0.11898413599871654</v>
      </c>
      <c r="AG6">
        <v>0.10757218628820409</v>
      </c>
      <c r="AH6">
        <v>9.5368528050611745E-2</v>
      </c>
      <c r="AI6">
        <v>9.2340228675284755E-2</v>
      </c>
      <c r="AJ6">
        <v>9.5272036498805099E-2</v>
      </c>
      <c r="AK6">
        <v>8.9787490137779369E-2</v>
      </c>
      <c r="AL6">
        <v>8.3506848857562016E-2</v>
      </c>
      <c r="AM6">
        <v>8.3952245503395667E-2</v>
      </c>
      <c r="AN6">
        <v>7.75475144520818E-2</v>
      </c>
      <c r="AO6">
        <v>7.4761292486627579E-2</v>
      </c>
      <c r="AP6">
        <v>7.7568138291243788E-2</v>
      </c>
      <c r="AQ6">
        <v>7.5750027445177212E-2</v>
      </c>
      <c r="AR6">
        <v>7.8854919866953671E-2</v>
      </c>
      <c r="AS6">
        <v>7.9462696106199451E-2</v>
      </c>
      <c r="AT6">
        <v>7.7707773302224642E-2</v>
      </c>
      <c r="AU6">
        <v>7.8811367598415394E-2</v>
      </c>
      <c r="AV6">
        <v>7.5697527064046963E-2</v>
      </c>
      <c r="AW6">
        <v>7.5718639427475601E-2</v>
      </c>
      <c r="AX6">
        <v>7.5216756823831679E-2</v>
      </c>
      <c r="AY6">
        <v>7.2646561272109555E-2</v>
      </c>
      <c r="AZ6">
        <v>6.8337446335674665E-2</v>
      </c>
      <c r="BA6">
        <v>6.861185200108405E-2</v>
      </c>
      <c r="BB6">
        <v>7.0341129449838072E-2</v>
      </c>
      <c r="BC6">
        <v>6.4920029910989746E-2</v>
      </c>
      <c r="BD6">
        <v>6.1338649381042422E-2</v>
      </c>
      <c r="BE6">
        <v>5.985716208660484E-2</v>
      </c>
      <c r="BF6">
        <v>6.1708313843266901E-2</v>
      </c>
      <c r="BG6">
        <v>6.0172267321293424E-2</v>
      </c>
      <c r="BH6">
        <v>6.2322653595992421E-2</v>
      </c>
      <c r="BI6">
        <v>7.0801099202575435E-2</v>
      </c>
      <c r="BJ6">
        <v>7.0087337828322771E-2</v>
      </c>
      <c r="BK6">
        <v>6.2070191929279879E-2</v>
      </c>
      <c r="BL6">
        <v>6.0574358851457538E-2</v>
      </c>
      <c r="BM6">
        <v>6.6377090340104111E-2</v>
      </c>
      <c r="BN6">
        <v>6.8370397415284001E-2</v>
      </c>
      <c r="BO6">
        <v>6.7898114123366715E-2</v>
      </c>
    </row>
    <row r="7" spans="1:67">
      <c r="A7" t="s">
        <v>50</v>
      </c>
      <c r="E7">
        <v>7.0784284763292918E-2</v>
      </c>
      <c r="F7">
        <v>7.3932899656350387E-2</v>
      </c>
      <c r="G7">
        <v>7.1889339224604984E-2</v>
      </c>
      <c r="H7">
        <v>7.0043262718870097E-2</v>
      </c>
      <c r="I7">
        <v>6.6562017512991983E-2</v>
      </c>
      <c r="J7">
        <v>6.5495530079685005E-2</v>
      </c>
      <c r="K7">
        <v>6.7300485221350709E-2</v>
      </c>
      <c r="L7">
        <v>7.0147741887546397E-2</v>
      </c>
      <c r="M7">
        <v>7.2540289511284162E-2</v>
      </c>
      <c r="N7">
        <v>7.2968707708778363E-2</v>
      </c>
      <c r="O7">
        <v>7.018053976052413E-2</v>
      </c>
      <c r="P7">
        <v>6.5025849324000115E-2</v>
      </c>
      <c r="Q7">
        <v>6.1935808903537698E-2</v>
      </c>
      <c r="R7">
        <v>6.1912321366338785E-2</v>
      </c>
      <c r="S7">
        <v>5.9896106650509887E-2</v>
      </c>
      <c r="T7">
        <v>5.7319779391842199E-2</v>
      </c>
      <c r="U7">
        <v>5.5907699672850267E-2</v>
      </c>
      <c r="V7">
        <v>5.3002068219812709E-2</v>
      </c>
      <c r="W7">
        <v>4.9801619132010713E-2</v>
      </c>
      <c r="X7">
        <v>4.8761219252039634E-2</v>
      </c>
      <c r="Y7">
        <v>4.8522234346743687E-2</v>
      </c>
      <c r="Z7">
        <v>4.8229438754589252E-2</v>
      </c>
      <c r="AA7">
        <v>5.0621245701028758E-2</v>
      </c>
      <c r="AB7">
        <v>5.1787509886816921E-2</v>
      </c>
      <c r="AC7">
        <v>4.8932749286403551E-2</v>
      </c>
      <c r="AD7">
        <v>4.7759583843472481E-2</v>
      </c>
      <c r="AE7">
        <v>5.8501310859418912E-2</v>
      </c>
      <c r="AF7">
        <v>7.1869337049468324E-2</v>
      </c>
      <c r="AG7">
        <v>7.4348116128853226E-2</v>
      </c>
      <c r="AH7">
        <v>7.4500589032105907E-2</v>
      </c>
      <c r="AI7">
        <v>7.5656432753328201E-2</v>
      </c>
      <c r="AJ7">
        <v>7.8277522532092136E-2</v>
      </c>
      <c r="AK7">
        <v>9.5463500187335182E-2</v>
      </c>
      <c r="AL7">
        <v>0.11547797119593334</v>
      </c>
      <c r="AM7">
        <v>0.1231797098024546</v>
      </c>
      <c r="AN7">
        <v>0.11675206475684966</v>
      </c>
      <c r="AO7">
        <v>0.10413535533582419</v>
      </c>
      <c r="AP7">
        <v>9.9748579644217544E-2</v>
      </c>
      <c r="AQ7">
        <v>8.285803685877928E-2</v>
      </c>
      <c r="AR7">
        <v>6.6501421612325542E-2</v>
      </c>
      <c r="AS7">
        <v>6.3713475806132486E-2</v>
      </c>
      <c r="AT7">
        <v>6.2168089148190858E-2</v>
      </c>
      <c r="AU7">
        <v>6.5643861835316869E-2</v>
      </c>
      <c r="AV7">
        <v>6.4035196570647615E-2</v>
      </c>
      <c r="AW7">
        <v>5.6766575757504031E-2</v>
      </c>
      <c r="AX7">
        <v>5.3190992889047786E-2</v>
      </c>
      <c r="AY7">
        <v>5.1705654157238143E-2</v>
      </c>
      <c r="AZ7">
        <v>4.9968234901287337E-2</v>
      </c>
      <c r="BA7">
        <v>5.229794493189005E-2</v>
      </c>
      <c r="BB7">
        <v>5.5344693741686615E-2</v>
      </c>
      <c r="BC7">
        <v>4.9852690715529294E-2</v>
      </c>
      <c r="BD7">
        <v>4.3921927045411924E-2</v>
      </c>
      <c r="BE7">
        <v>4.9524972229286229E-2</v>
      </c>
      <c r="BF7">
        <v>5.918904282549603E-2</v>
      </c>
      <c r="BG7">
        <v>6.0507495558684329E-2</v>
      </c>
      <c r="BH7">
        <v>6.3311936621010867E-2</v>
      </c>
      <c r="BI7">
        <v>7.1041292366698872E-2</v>
      </c>
      <c r="BJ7">
        <v>7.9000215048358718E-2</v>
      </c>
      <c r="BK7">
        <v>8.9892529644799046E-2</v>
      </c>
      <c r="BL7">
        <v>9.7807202728019821E-2</v>
      </c>
      <c r="BM7">
        <v>0.11165903292814616</v>
      </c>
      <c r="BN7">
        <v>0.10772670179579547</v>
      </c>
      <c r="BO7">
        <v>9.3237930292238716E-2</v>
      </c>
    </row>
    <row r="8" spans="1:67">
      <c r="A8" t="s">
        <v>55</v>
      </c>
      <c r="E8">
        <v>0.63820394609554287</v>
      </c>
      <c r="F8">
        <v>0.64677146988201129</v>
      </c>
      <c r="G8">
        <v>0.6691646516395966</v>
      </c>
      <c r="H8">
        <v>0.68115388317007741</v>
      </c>
      <c r="I8">
        <v>0.69107752732913397</v>
      </c>
      <c r="J8">
        <v>0.70838082452499918</v>
      </c>
      <c r="K8">
        <v>0.71405847696533753</v>
      </c>
      <c r="L8">
        <v>0.7176511792647593</v>
      </c>
      <c r="M8">
        <v>0.72903136492678111</v>
      </c>
      <c r="N8">
        <v>0.73257682266574009</v>
      </c>
      <c r="O8">
        <v>0.72362306884492045</v>
      </c>
      <c r="P8">
        <v>0.72621069942322902</v>
      </c>
      <c r="Q8">
        <v>0.73613704720164486</v>
      </c>
      <c r="R8">
        <v>0.72940902656400008</v>
      </c>
      <c r="S8">
        <v>0.73262205711352479</v>
      </c>
      <c r="T8">
        <v>0.74164889529716538</v>
      </c>
      <c r="U8">
        <v>0.7497658371929331</v>
      </c>
      <c r="V8">
        <v>0.75709807314713529</v>
      </c>
      <c r="W8">
        <v>0.76476753489598259</v>
      </c>
      <c r="X8">
        <v>0.76985931574435851</v>
      </c>
      <c r="Y8">
        <v>0.77216044594750322</v>
      </c>
      <c r="Z8">
        <v>0.77393286487150625</v>
      </c>
      <c r="AA8">
        <v>0.766116610279171</v>
      </c>
      <c r="AB8">
        <v>0.75823801171775596</v>
      </c>
      <c r="AC8">
        <v>0.7569030347482153</v>
      </c>
      <c r="AD8">
        <v>0.74366033558602607</v>
      </c>
      <c r="AE8">
        <v>0.72902748617685875</v>
      </c>
      <c r="AF8">
        <v>0.72079707824347816</v>
      </c>
      <c r="AG8">
        <v>0.72240262375326603</v>
      </c>
      <c r="AH8">
        <v>0.73457034538345989</v>
      </c>
      <c r="AI8">
        <v>0.73800926445509241</v>
      </c>
      <c r="AJ8">
        <v>0.73640946047831268</v>
      </c>
      <c r="AK8">
        <v>0.71909728841246157</v>
      </c>
      <c r="AL8">
        <v>0.69429249931519876</v>
      </c>
      <c r="AM8">
        <v>0.67506064881536354</v>
      </c>
      <c r="AN8">
        <v>0.6778300183280519</v>
      </c>
      <c r="AO8">
        <v>0.68981336649902181</v>
      </c>
      <c r="AP8">
        <v>0.68645370491869806</v>
      </c>
      <c r="AQ8">
        <v>0.69741961218069526</v>
      </c>
      <c r="AR8">
        <v>0.71432150823846663</v>
      </c>
      <c r="AS8">
        <v>0.72744709605265334</v>
      </c>
      <c r="AT8">
        <v>0.73353448208139937</v>
      </c>
      <c r="AU8">
        <v>0.72794319162027221</v>
      </c>
      <c r="AV8">
        <v>0.73010044669566887</v>
      </c>
      <c r="AW8">
        <v>0.73797935955831462</v>
      </c>
      <c r="AX8">
        <v>0.74455326824280754</v>
      </c>
      <c r="AY8">
        <v>0.75016181298192453</v>
      </c>
      <c r="AZ8">
        <v>0.75718555311381408</v>
      </c>
      <c r="BA8">
        <v>0.75852448582394016</v>
      </c>
      <c r="BB8">
        <v>0.76222289461189063</v>
      </c>
      <c r="BC8">
        <v>0.78123440838248814</v>
      </c>
      <c r="BD8">
        <v>0.79488927250198871</v>
      </c>
      <c r="BE8">
        <v>0.79203410309957545</v>
      </c>
      <c r="BF8">
        <v>0.77762847773054622</v>
      </c>
      <c r="BG8">
        <v>0.77491688668984082</v>
      </c>
      <c r="BH8">
        <v>0.77075006817368741</v>
      </c>
      <c r="BI8">
        <v>0.75449360063981041</v>
      </c>
      <c r="BJ8">
        <v>0.75101138309957427</v>
      </c>
      <c r="BK8">
        <v>0.74749342728628476</v>
      </c>
      <c r="BL8">
        <v>0.73681226620302509</v>
      </c>
      <c r="BM8">
        <v>0.71455912593736182</v>
      </c>
      <c r="BN8">
        <v>0.7084224090335085</v>
      </c>
      <c r="BO8">
        <v>0.72143259250291769</v>
      </c>
    </row>
    <row r="9" spans="1:67">
      <c r="A9" t="s">
        <v>56</v>
      </c>
      <c r="E9">
        <v>4.3295087308005256E-2</v>
      </c>
      <c r="F9">
        <v>4.7732963631048966E-2</v>
      </c>
      <c r="G9">
        <v>5.1715671868424712E-2</v>
      </c>
      <c r="H9">
        <v>5.0151994207075237E-2</v>
      </c>
      <c r="I9">
        <v>5.1507830118790593E-2</v>
      </c>
      <c r="J9">
        <v>5.4496546395244781E-2</v>
      </c>
      <c r="K9">
        <v>5.9668167224681698E-2</v>
      </c>
      <c r="L9">
        <v>6.3110065452334579E-2</v>
      </c>
      <c r="M9">
        <v>6.3382524056255635E-2</v>
      </c>
      <c r="N9">
        <v>6.5605796595275018E-2</v>
      </c>
      <c r="O9">
        <v>7.029854644355088E-2</v>
      </c>
      <c r="P9">
        <v>7.458228522057439E-2</v>
      </c>
      <c r="Q9">
        <v>7.7798876576561427E-2</v>
      </c>
      <c r="R9">
        <v>8.1129117989403227E-2</v>
      </c>
      <c r="S9">
        <v>8.200614784781235E-2</v>
      </c>
      <c r="T9">
        <v>8.2359298151287563E-2</v>
      </c>
      <c r="U9">
        <v>8.4054217125597019E-2</v>
      </c>
      <c r="V9">
        <v>8.2882179395019198E-2</v>
      </c>
      <c r="W9">
        <v>7.7777569480244418E-2</v>
      </c>
      <c r="X9">
        <v>7.8491715391248884E-2</v>
      </c>
      <c r="Y9">
        <v>8.1565356506189984E-2</v>
      </c>
      <c r="Z9">
        <v>7.9567656304334433E-2</v>
      </c>
      <c r="AA9">
        <v>8.0821651536335012E-2</v>
      </c>
      <c r="AB9">
        <v>8.6401984881295135E-2</v>
      </c>
      <c r="AC9">
        <v>8.7799043285057832E-2</v>
      </c>
      <c r="AD9">
        <v>8.3798836766952906E-2</v>
      </c>
      <c r="AE9">
        <v>8.0977822784479667E-2</v>
      </c>
      <c r="AF9">
        <v>8.8349448708337053E-2</v>
      </c>
      <c r="AG9">
        <v>9.5677073829676801E-2</v>
      </c>
      <c r="AH9">
        <v>9.5560537533822529E-2</v>
      </c>
      <c r="AI9">
        <v>9.399407411629454E-2</v>
      </c>
      <c r="AJ9">
        <v>9.0040980490790012E-2</v>
      </c>
      <c r="AK9">
        <v>9.5651721262423856E-2</v>
      </c>
      <c r="AL9">
        <v>0.10672268063130591</v>
      </c>
      <c r="AM9">
        <v>0.11780739587878621</v>
      </c>
      <c r="AN9">
        <v>0.12787040246301667</v>
      </c>
      <c r="AO9">
        <v>0.13128998567852646</v>
      </c>
      <c r="AP9">
        <v>0.13622957714584072</v>
      </c>
      <c r="AQ9">
        <v>0.14397232351534822</v>
      </c>
      <c r="AR9">
        <v>0.14032215028225403</v>
      </c>
      <c r="AS9">
        <v>0.1293767320350146</v>
      </c>
      <c r="AT9">
        <v>0.12658965546818501</v>
      </c>
      <c r="AU9">
        <v>0.12760157894599544</v>
      </c>
      <c r="AV9">
        <v>0.13016682966963647</v>
      </c>
      <c r="AW9">
        <v>0.12953542525670575</v>
      </c>
      <c r="AX9">
        <v>0.12703898204431296</v>
      </c>
      <c r="AY9">
        <v>0.12548597158872776</v>
      </c>
      <c r="AZ9">
        <v>0.12450876564922397</v>
      </c>
      <c r="BA9">
        <v>0.12056571724308568</v>
      </c>
      <c r="BB9">
        <v>0.11209128219658465</v>
      </c>
      <c r="BC9">
        <v>0.1039928709909929</v>
      </c>
      <c r="BD9">
        <v>9.9850151071556981E-2</v>
      </c>
      <c r="BE9">
        <v>9.8583762584533524E-2</v>
      </c>
      <c r="BF9">
        <v>0.10147416560069084</v>
      </c>
      <c r="BG9">
        <v>0.10440335043018147</v>
      </c>
      <c r="BH9">
        <v>0.10361534160930944</v>
      </c>
      <c r="BI9">
        <v>0.10366400779091527</v>
      </c>
      <c r="BJ9">
        <v>9.990106402374431E-2</v>
      </c>
      <c r="BK9">
        <v>0.10054385113963638</v>
      </c>
      <c r="BL9">
        <v>0.10480617221749752</v>
      </c>
      <c r="BM9">
        <v>0.1074047507943878</v>
      </c>
      <c r="BN9">
        <v>0.11548049175541197</v>
      </c>
      <c r="BO9">
        <v>0.11743136308147697</v>
      </c>
    </row>
    <row r="10" spans="1:67">
      <c r="A10" t="s">
        <v>72</v>
      </c>
      <c r="E10">
        <f>((E2/D2)^E6)</f>
        <v>1.0284360035443947</v>
      </c>
      <c r="F10">
        <f t="shared" ref="F10:AJ13" si="0">((F2/E2)^F6)</f>
        <v>1.0025119400390088</v>
      </c>
      <c r="G10">
        <f>((G2/F2)^G6)</f>
        <v>1.0205288167057744</v>
      </c>
      <c r="H10">
        <f t="shared" si="0"/>
        <v>0.99764376324025827</v>
      </c>
      <c r="I10">
        <f>((I2/H2)^I6)</f>
        <v>1.0126970497212526</v>
      </c>
      <c r="J10">
        <f t="shared" si="0"/>
        <v>1.020710066735911</v>
      </c>
      <c r="K10">
        <f t="shared" si="0"/>
        <v>1.0128900369393228</v>
      </c>
      <c r="L10">
        <f t="shared" si="0"/>
        <v>1.0014943733249764</v>
      </c>
      <c r="M10">
        <f t="shared" si="0"/>
        <v>1.0114120347645412</v>
      </c>
      <c r="N10">
        <f t="shared" si="0"/>
        <v>1.0069984843421349</v>
      </c>
      <c r="O10">
        <f>((O2/N2)^O6)</f>
        <v>1.0127058823787105</v>
      </c>
      <c r="P10">
        <f t="shared" si="0"/>
        <v>0.99573267162138146</v>
      </c>
      <c r="Q10">
        <f t="shared" si="0"/>
        <v>1.0103735867730834</v>
      </c>
      <c r="R10">
        <f t="shared" si="0"/>
        <v>1.0049195258489991</v>
      </c>
      <c r="S10">
        <f t="shared" si="0"/>
        <v>0.99739125060786238</v>
      </c>
      <c r="T10">
        <f t="shared" si="0"/>
        <v>1.0062402849992047</v>
      </c>
      <c r="U10">
        <f t="shared" si="0"/>
        <v>1.0042098674893072</v>
      </c>
      <c r="V10">
        <f t="shared" si="0"/>
        <v>1.0113192094163632</v>
      </c>
      <c r="W10">
        <f t="shared" si="0"/>
        <v>0.99981871538926215</v>
      </c>
      <c r="X10">
        <f t="shared" si="0"/>
        <v>1.0137749100673417</v>
      </c>
      <c r="Y10">
        <f t="shared" si="0"/>
        <v>1.0070104466418413</v>
      </c>
      <c r="Z10">
        <f t="shared" si="0"/>
        <v>1.0016515770184993</v>
      </c>
      <c r="AA10">
        <f t="shared" si="0"/>
        <v>1.0021519189332826</v>
      </c>
      <c r="AB10">
        <f t="shared" si="0"/>
        <v>1.0156315816442365</v>
      </c>
      <c r="AC10">
        <f t="shared" si="0"/>
        <v>0.9873173009307521</v>
      </c>
      <c r="AD10">
        <f t="shared" si="0"/>
        <v>0.98996898401591715</v>
      </c>
      <c r="AE10">
        <f t="shared" si="0"/>
        <v>1.0045267383401457</v>
      </c>
      <c r="AF10">
        <f t="shared" si="0"/>
        <v>1.0180934127591523</v>
      </c>
      <c r="AG10">
        <f t="shared" si="0"/>
        <v>0.99852372256312782</v>
      </c>
      <c r="AH10">
        <f t="shared" si="0"/>
        <v>1.0090806106324539</v>
      </c>
      <c r="AI10">
        <f t="shared" si="0"/>
        <v>0.99596441452895668</v>
      </c>
      <c r="AJ10">
        <f t="shared" si="0"/>
        <v>1.0085611442248443</v>
      </c>
      <c r="AK10">
        <f t="shared" ref="AK10:AK13" si="1">((AK2/AJ2)^AK6)</f>
        <v>0.99685038407286075</v>
      </c>
      <c r="AL10">
        <f t="shared" ref="AL10:AL13" si="2">((AL2/AK2)^AL6)</f>
        <v>1.0294442032420914</v>
      </c>
      <c r="AM10">
        <f t="shared" ref="AM10:AM13" si="3">((AM2/AL2)^AM6)</f>
        <v>1.002587761222524</v>
      </c>
      <c r="AN10">
        <f t="shared" ref="AN10:AN13" si="4">((AN2/AM2)^AN6)</f>
        <v>0.9862060782118639</v>
      </c>
      <c r="AO10">
        <f t="shared" ref="AO10:AO13" si="5">((AO2/AN2)^AO6)</f>
        <v>1.0185555763728034</v>
      </c>
      <c r="AP10">
        <f t="shared" ref="AP10:AP13" si="6">((AP2/AO2)^AP6)</f>
        <v>1.0191568383060732</v>
      </c>
      <c r="AQ10">
        <f t="shared" ref="AQ10:AQ13" si="7">((AQ2/AP2)^AQ6)</f>
        <v>1.0052652971011509</v>
      </c>
      <c r="AR10">
        <f t="shared" ref="AR10:AR13" si="8">((AR2/AQ2)^AR6)</f>
        <v>1.0043252529878763</v>
      </c>
      <c r="AS10">
        <f t="shared" ref="AS10:AS13" si="9">((AS2/AR2)^AS6)</f>
        <v>0.98393623874386293</v>
      </c>
      <c r="AT10">
        <f t="shared" ref="AT10:AT13" si="10">((AT2/AS2)^AT6)</f>
        <v>1.0111233322279247</v>
      </c>
      <c r="AU10">
        <f t="shared" ref="AU10:AU13" si="11">((AU2/AT2)^AU6)</f>
        <v>1.0067082672244023</v>
      </c>
      <c r="AV10">
        <f t="shared" ref="AV10:AV13" si="12">((AV2/AU2)^AV6)</f>
        <v>0.99866589190022448</v>
      </c>
      <c r="AW10">
        <f t="shared" ref="AW10:AW13" si="13">((AW2/AV2)^AW6)</f>
        <v>1.0105737580705778</v>
      </c>
      <c r="AX10">
        <f t="shared" ref="AX10:AX13" si="14">((AX2/AW2)^AX6)</f>
        <v>0.99206000015390705</v>
      </c>
      <c r="AY10">
        <f t="shared" ref="AY10:AY13" si="15">((AY2/AX2)^AY6)</f>
        <v>1.0052860938154153</v>
      </c>
      <c r="AZ10">
        <f t="shared" ref="AZ10:AZ13" si="16">((AZ2/AY2)^AZ6)</f>
        <v>0.99552050029905637</v>
      </c>
      <c r="BA10">
        <f t="shared" ref="BA10:BA13" si="17">((BA2/AZ2)^BA6)</f>
        <v>1.0093003643891785</v>
      </c>
      <c r="BB10">
        <f t="shared" ref="BB10:BB13" si="18">((BB2/BA2)^BB6)</f>
        <v>0.99774380733203794</v>
      </c>
      <c r="BC10">
        <f t="shared" ref="BC10:BC13" si="19">((BC2/BB2)^BC6)</f>
        <v>1.0021979018290406</v>
      </c>
      <c r="BD10">
        <f t="shared" ref="BD10:BD13" si="20">((BD2/BC2)^BD6)</f>
        <v>1.0010426897479687</v>
      </c>
      <c r="BE10">
        <f t="shared" ref="BE10:BE13" si="21">((BE2/BD2)^BE6)</f>
        <v>1.005324679825143</v>
      </c>
      <c r="BF10">
        <f t="shared" ref="BF10:BF13" si="22">((BF2/BE2)^BF6)</f>
        <v>0.99766508574902613</v>
      </c>
      <c r="BG10">
        <f t="shared" ref="BG10:BG13" si="23">((BG2/BF2)^BG6)</f>
        <v>1.0015952157250032</v>
      </c>
      <c r="BH10">
        <f t="shared" ref="BH10:BH13" si="24">((BH2/BG2)^BH6)</f>
        <v>1.0086595846681319</v>
      </c>
      <c r="BI10">
        <f t="shared" ref="BI10:BI13" si="25">((BI2/BH2)^BI6)</f>
        <v>1.0070092162973037</v>
      </c>
      <c r="BJ10">
        <f t="shared" ref="BJ10:BJ13" si="26">((BJ2/BI2)^BJ6)</f>
        <v>1.0001959185847851</v>
      </c>
      <c r="BK10">
        <f t="shared" ref="BK10:BK13" si="27">((BK2/BJ2)^BK6)</f>
        <v>1.000319466771638</v>
      </c>
      <c r="BL10">
        <f t="shared" ref="BL10:BL13" si="28">((BL2/BK2)^BL6)</f>
        <v>0.99554717423012162</v>
      </c>
      <c r="BM10">
        <f t="shared" ref="BM10:BM13" si="29">((BM2/BL2)^BM6)</f>
        <v>0.9991662518607316</v>
      </c>
      <c r="BN10">
        <f t="shared" ref="BN10:BN13" si="30">((BN2/BM2)^BN6)</f>
        <v>1.0063105621938013</v>
      </c>
      <c r="BO10">
        <f t="shared" ref="BO10:BO13" si="31">((BO2/BN2)^BO6)</f>
        <v>0.99938218783371457</v>
      </c>
    </row>
    <row r="11" spans="1:67">
      <c r="A11" t="s">
        <v>72</v>
      </c>
      <c r="E11">
        <f>((E3/D3)^E7)</f>
        <v>1.0032810601684781</v>
      </c>
      <c r="F11">
        <f t="shared" ref="F11:T11" si="32">((F3/E3)^F7)</f>
        <v>1.0023293952942767</v>
      </c>
      <c r="G11">
        <f t="shared" si="32"/>
        <v>1.0066105812583868</v>
      </c>
      <c r="H11">
        <f t="shared" si="32"/>
        <v>1.0021673298162872</v>
      </c>
      <c r="I11">
        <f>((I3/H3)^I7)</f>
        <v>1.0000724364825977</v>
      </c>
      <c r="J11">
        <f t="shared" si="32"/>
        <v>1.0027336316360156</v>
      </c>
      <c r="K11">
        <f t="shared" si="32"/>
        <v>1.0087176917922314</v>
      </c>
      <c r="L11">
        <f t="shared" si="32"/>
        <v>1.0039401069990703</v>
      </c>
      <c r="M11">
        <f t="shared" si="32"/>
        <v>0.99818324238079281</v>
      </c>
      <c r="N11">
        <f t="shared" si="32"/>
        <v>1.0015620261226377</v>
      </c>
      <c r="O11">
        <f t="shared" si="32"/>
        <v>1.0068387670414838</v>
      </c>
      <c r="P11">
        <f t="shared" si="32"/>
        <v>0.9993079738439038</v>
      </c>
      <c r="Q11">
        <f t="shared" si="32"/>
        <v>1.0036205745738616</v>
      </c>
      <c r="R11">
        <f t="shared" si="32"/>
        <v>1.0038234541594691</v>
      </c>
      <c r="S11">
        <f t="shared" si="32"/>
        <v>1.0014624633666516</v>
      </c>
      <c r="T11">
        <f t="shared" si="32"/>
        <v>1.0026500698460064</v>
      </c>
      <c r="U11">
        <f t="shared" si="0"/>
        <v>1.0006817183263201</v>
      </c>
      <c r="V11">
        <f t="shared" si="0"/>
        <v>1.0016703772563573</v>
      </c>
      <c r="W11">
        <f t="shared" si="0"/>
        <v>1.0021692090020531</v>
      </c>
      <c r="X11">
        <f t="shared" si="0"/>
        <v>1.0024443609325655</v>
      </c>
      <c r="Y11">
        <f t="shared" si="0"/>
        <v>1.0024564369055204</v>
      </c>
      <c r="Z11">
        <f t="shared" si="0"/>
        <v>0.99822418992957596</v>
      </c>
      <c r="AA11">
        <f t="shared" si="0"/>
        <v>0.99969221751323312</v>
      </c>
      <c r="AB11">
        <f t="shared" si="0"/>
        <v>0.99931524338848954</v>
      </c>
      <c r="AC11">
        <f t="shared" si="0"/>
        <v>0.999545568154105</v>
      </c>
      <c r="AD11">
        <f t="shared" si="0"/>
        <v>0.99840492012957149</v>
      </c>
      <c r="AE11">
        <f t="shared" si="0"/>
        <v>0.98194164281663743</v>
      </c>
      <c r="AF11">
        <f t="shared" si="0"/>
        <v>0.98621191960263954</v>
      </c>
      <c r="AG11">
        <f t="shared" si="0"/>
        <v>1.0001521431130589</v>
      </c>
      <c r="AH11">
        <f t="shared" si="0"/>
        <v>0.99462105284013869</v>
      </c>
      <c r="AI11">
        <f t="shared" si="0"/>
        <v>0.99506732321603575</v>
      </c>
      <c r="AJ11">
        <f t="shared" si="0"/>
        <v>0.98039321231431364</v>
      </c>
      <c r="AK11">
        <f t="shared" si="1"/>
        <v>0.9969827041699002</v>
      </c>
      <c r="AL11">
        <f t="shared" si="2"/>
        <v>0.97565298611988494</v>
      </c>
      <c r="AM11">
        <f t="shared" si="3"/>
        <v>1.0035127535142434</v>
      </c>
      <c r="AN11">
        <f t="shared" si="4"/>
        <v>1.0177134162429655</v>
      </c>
      <c r="AO11">
        <f t="shared" si="5"/>
        <v>1.0043983635264015</v>
      </c>
      <c r="AP11">
        <f t="shared" si="6"/>
        <v>1.013763803870654</v>
      </c>
      <c r="AQ11">
        <f t="shared" si="7"/>
        <v>1.0251406706486268</v>
      </c>
      <c r="AR11">
        <f t="shared" si="8"/>
        <v>1.005917925020555</v>
      </c>
      <c r="AS11">
        <f t="shared" si="9"/>
        <v>1.0069106239094898</v>
      </c>
      <c r="AT11">
        <f t="shared" si="10"/>
        <v>0.99907933208138233</v>
      </c>
      <c r="AU11">
        <f t="shared" si="11"/>
        <v>0.99691003780389909</v>
      </c>
      <c r="AV11">
        <f t="shared" si="12"/>
        <v>1.0021450192129966</v>
      </c>
      <c r="AW11">
        <f t="shared" si="13"/>
        <v>1.0032671172780476</v>
      </c>
      <c r="AX11">
        <f t="shared" si="14"/>
        <v>1.0052071585488427</v>
      </c>
      <c r="AY11">
        <f t="shared" si="15"/>
        <v>1.0062567094364905</v>
      </c>
      <c r="AZ11">
        <f t="shared" si="16"/>
        <v>1.0019253612825254</v>
      </c>
      <c r="BA11">
        <f t="shared" si="17"/>
        <v>0.99620535586648551</v>
      </c>
      <c r="BB11">
        <f t="shared" si="18"/>
        <v>1.0008728525464115</v>
      </c>
      <c r="BC11">
        <f t="shared" si="19"/>
        <v>1.0068936104914137</v>
      </c>
      <c r="BD11">
        <f t="shared" si="20"/>
        <v>1.0002537697754461</v>
      </c>
      <c r="BE11">
        <f t="shared" si="21"/>
        <v>0.99117020892064533</v>
      </c>
      <c r="BF11">
        <f t="shared" si="22"/>
        <v>1.0057869193929121</v>
      </c>
      <c r="BG11">
        <f t="shared" si="23"/>
        <v>1.0078108642135117</v>
      </c>
      <c r="BH11">
        <f t="shared" si="24"/>
        <v>0.98941155613937237</v>
      </c>
      <c r="BI11">
        <f t="shared" si="25"/>
        <v>0.99029492758247761</v>
      </c>
      <c r="BJ11">
        <f t="shared" si="26"/>
        <v>0.97836300462621351</v>
      </c>
      <c r="BK11">
        <f t="shared" si="27"/>
        <v>0.99642419737610022</v>
      </c>
      <c r="BL11">
        <f t="shared" si="28"/>
        <v>0.99596335395595237</v>
      </c>
      <c r="BM11">
        <f t="shared" si="29"/>
        <v>0.98691535045883561</v>
      </c>
      <c r="BN11">
        <f t="shared" si="30"/>
        <v>1.0236349040968404</v>
      </c>
      <c r="BO11">
        <f t="shared" si="31"/>
        <v>0.99683877420689304</v>
      </c>
    </row>
    <row r="12" spans="1:67">
      <c r="A12" t="s">
        <v>72</v>
      </c>
      <c r="E12">
        <f>((E4/D4)^E8)</f>
        <v>1.0302622783562958</v>
      </c>
      <c r="F12">
        <f t="shared" si="0"/>
        <v>1.0261050075443472</v>
      </c>
      <c r="G12">
        <f t="shared" si="0"/>
        <v>1.034775768046063</v>
      </c>
      <c r="H12">
        <f t="shared" si="0"/>
        <v>1.0122562936327719</v>
      </c>
      <c r="I12">
        <f>((I4/H4)^I8)</f>
        <v>1.0268039469710355</v>
      </c>
      <c r="J12">
        <f t="shared" si="0"/>
        <v>1.0241747084057147</v>
      </c>
      <c r="K12">
        <f t="shared" si="0"/>
        <v>1.0071266860724317</v>
      </c>
      <c r="L12">
        <f>((L4/K4)^L8)</f>
        <v>1.0425589706196021</v>
      </c>
      <c r="M12">
        <f t="shared" si="0"/>
        <v>0.98350627362700771</v>
      </c>
      <c r="N12">
        <f t="shared" si="0"/>
        <v>1.0160166254651228</v>
      </c>
      <c r="O12">
        <f t="shared" si="0"/>
        <v>1.0134891140327014</v>
      </c>
      <c r="P12">
        <f t="shared" si="0"/>
        <v>1.0295997849064347</v>
      </c>
      <c r="Q12">
        <f t="shared" si="0"/>
        <v>1.0159286200156434</v>
      </c>
      <c r="R12">
        <f t="shared" si="0"/>
        <v>1.0272422418765208</v>
      </c>
      <c r="S12">
        <f t="shared" si="0"/>
        <v>1.0462057215181495</v>
      </c>
      <c r="T12">
        <f t="shared" si="0"/>
        <v>1.0390712736017094</v>
      </c>
      <c r="U12">
        <f t="shared" si="0"/>
        <v>1.043312388129739</v>
      </c>
      <c r="V12">
        <f t="shared" si="0"/>
        <v>1.0292302321629205</v>
      </c>
      <c r="W12">
        <f t="shared" si="0"/>
        <v>1.0151003412192483</v>
      </c>
      <c r="X12">
        <f t="shared" si="0"/>
        <v>1.004760161709837</v>
      </c>
      <c r="Y12">
        <f t="shared" si="0"/>
        <v>1.0414846189778546</v>
      </c>
      <c r="Z12">
        <f t="shared" si="0"/>
        <v>1.0134487784570589</v>
      </c>
      <c r="AA12">
        <f t="shared" si="0"/>
        <v>1.0280434543034735</v>
      </c>
      <c r="AB12">
        <f t="shared" si="0"/>
        <v>1.0621290691329344</v>
      </c>
      <c r="AC12">
        <f t="shared" si="0"/>
        <v>1.0445491503290074</v>
      </c>
      <c r="AD12">
        <f t="shared" si="0"/>
        <v>1.0002086087769839</v>
      </c>
      <c r="AE12">
        <f t="shared" si="0"/>
        <v>0.93827245078844368</v>
      </c>
      <c r="AF12">
        <f t="shared" si="0"/>
        <v>1.0051449797063436</v>
      </c>
      <c r="AG12">
        <f t="shared" si="0"/>
        <v>1.0664214447459281</v>
      </c>
      <c r="AH12">
        <f t="shared" si="0"/>
        <v>1.0173899237816162</v>
      </c>
      <c r="AI12">
        <f t="shared" si="0"/>
        <v>1.0093751734111911</v>
      </c>
      <c r="AJ12">
        <f t="shared" si="0"/>
        <v>0.97989652182239073</v>
      </c>
      <c r="AK12">
        <f t="shared" si="1"/>
        <v>0.97981876444263871</v>
      </c>
      <c r="AL12">
        <f t="shared" si="2"/>
        <v>1.0245656173205808</v>
      </c>
      <c r="AM12">
        <f t="shared" si="3"/>
        <v>1.0399418578360371</v>
      </c>
      <c r="AN12">
        <f t="shared" si="4"/>
        <v>1.0529075063303142</v>
      </c>
      <c r="AO12">
        <f t="shared" si="5"/>
        <v>1.0078232206790954</v>
      </c>
      <c r="AP12">
        <f t="shared" si="6"/>
        <v>1.0295935407783174</v>
      </c>
      <c r="AQ12">
        <f t="shared" si="7"/>
        <v>1.0339975796720717</v>
      </c>
      <c r="AR12">
        <f t="shared" si="8"/>
        <v>1.0382541773790757</v>
      </c>
      <c r="AS12">
        <f t="shared" si="9"/>
        <v>1.0246316204628685</v>
      </c>
      <c r="AT12">
        <f t="shared" si="10"/>
        <v>0.99276738783242147</v>
      </c>
      <c r="AU12">
        <f t="shared" si="11"/>
        <v>1.0189452493995743</v>
      </c>
      <c r="AV12">
        <f t="shared" si="12"/>
        <v>1.029532389724988</v>
      </c>
      <c r="AW12">
        <f t="shared" si="13"/>
        <v>1.0376941353276474</v>
      </c>
      <c r="AX12">
        <f t="shared" si="14"/>
        <v>1.0282411318114777</v>
      </c>
      <c r="AY12">
        <f t="shared" si="15"/>
        <v>1.0307880544023698</v>
      </c>
      <c r="AZ12">
        <f t="shared" si="16"/>
        <v>1.0191220523689064</v>
      </c>
      <c r="BA12">
        <f t="shared" si="17"/>
        <v>1.0319152302877801</v>
      </c>
      <c r="BB12">
        <f t="shared" si="18"/>
        <v>1.0542842797362648</v>
      </c>
      <c r="BC12">
        <f t="shared" si="19"/>
        <v>1.0632305746018336</v>
      </c>
      <c r="BD12">
        <f t="shared" si="20"/>
        <v>1.0494497254229713</v>
      </c>
      <c r="BE12">
        <f t="shared" si="21"/>
        <v>1.0349128148322351</v>
      </c>
      <c r="BF12">
        <f t="shared" si="22"/>
        <v>1.0332779296469059</v>
      </c>
      <c r="BG12">
        <f t="shared" si="23"/>
        <v>1.0704296222219611</v>
      </c>
      <c r="BH12">
        <f t="shared" si="24"/>
        <v>1.0620245892582663</v>
      </c>
      <c r="BI12">
        <f t="shared" si="25"/>
        <v>1.0386641945552009</v>
      </c>
      <c r="BJ12">
        <f t="shared" si="26"/>
        <v>1.0172838265996977</v>
      </c>
      <c r="BK12">
        <f t="shared" si="27"/>
        <v>0.99405759075810507</v>
      </c>
      <c r="BL12">
        <f t="shared" si="28"/>
        <v>1.0329073744819657</v>
      </c>
      <c r="BM12">
        <f t="shared" si="29"/>
        <v>0.958445183319101</v>
      </c>
      <c r="BN12">
        <f t="shared" si="30"/>
        <v>1.0637755580492809</v>
      </c>
      <c r="BO12">
        <f t="shared" si="31"/>
        <v>1.0521651357163309</v>
      </c>
    </row>
    <row r="13" spans="1:67">
      <c r="A13" t="s">
        <v>72</v>
      </c>
      <c r="E13">
        <f>((E5/D5)^E9)</f>
        <v>1.0046200952308699</v>
      </c>
      <c r="F13">
        <f t="shared" si="0"/>
        <v>1.0058892447602863</v>
      </c>
      <c r="G13">
        <f t="shared" si="0"/>
        <v>1.0042363167036694</v>
      </c>
      <c r="H13">
        <f t="shared" si="0"/>
        <v>1.0066876528248405</v>
      </c>
      <c r="I13">
        <f>((I5/H5)^I9)</f>
        <v>1.0024887549945094</v>
      </c>
      <c r="J13">
        <f t="shared" si="0"/>
        <v>1.0030845966265689</v>
      </c>
      <c r="K13">
        <f t="shared" si="0"/>
        <v>1.0045183221755576</v>
      </c>
      <c r="L13">
        <f t="shared" si="0"/>
        <v>1.0028346757249702</v>
      </c>
      <c r="M13">
        <f t="shared" si="0"/>
        <v>1.003295749510668</v>
      </c>
      <c r="N13">
        <f t="shared" si="0"/>
        <v>1.0043588413895188</v>
      </c>
      <c r="O13">
        <f>((O5/N5)^O9)</f>
        <v>1.0006421055135011</v>
      </c>
      <c r="P13">
        <f t="shared" si="0"/>
        <v>1.0063669271818678</v>
      </c>
      <c r="Q13">
        <f t="shared" si="0"/>
        <v>1.0030432271552752</v>
      </c>
      <c r="R13">
        <f t="shared" si="0"/>
        <v>1.0018546021351766</v>
      </c>
      <c r="S13">
        <f t="shared" si="0"/>
        <v>1.0050225969662663</v>
      </c>
      <c r="T13">
        <f t="shared" si="0"/>
        <v>1.0026180069270973</v>
      </c>
      <c r="U13">
        <f t="shared" si="0"/>
        <v>1.0050289873907614</v>
      </c>
      <c r="V13">
        <f t="shared" si="0"/>
        <v>1.0019896105278159</v>
      </c>
      <c r="W13">
        <f t="shared" si="0"/>
        <v>1.0048252167735769</v>
      </c>
      <c r="X13">
        <f t="shared" si="0"/>
        <v>1.0027833114324365</v>
      </c>
      <c r="Y13">
        <f t="shared" si="0"/>
        <v>1.0048889374232082</v>
      </c>
      <c r="Z13">
        <f t="shared" si="0"/>
        <v>1.0027973320008379</v>
      </c>
      <c r="AA13">
        <f t="shared" si="0"/>
        <v>0.99805353206728109</v>
      </c>
      <c r="AB13">
        <f t="shared" si="0"/>
        <v>1.0013961930319859</v>
      </c>
      <c r="AC13">
        <f t="shared" si="0"/>
        <v>1.0008016761980894</v>
      </c>
      <c r="AD13">
        <f t="shared" si="0"/>
        <v>1.0001914874378062</v>
      </c>
      <c r="AE13">
        <f t="shared" si="0"/>
        <v>0.99600612670162059</v>
      </c>
      <c r="AF13">
        <f t="shared" si="0"/>
        <v>1.0022343362130637</v>
      </c>
      <c r="AG13">
        <f t="shared" si="0"/>
        <v>0.99827855406970567</v>
      </c>
      <c r="AH13">
        <f t="shared" si="0"/>
        <v>0.99247058615552497</v>
      </c>
      <c r="AI13">
        <f t="shared" si="0"/>
        <v>0.99292563662699107</v>
      </c>
      <c r="AJ13">
        <f t="shared" si="0"/>
        <v>0.99672391776450742</v>
      </c>
      <c r="AK13">
        <f t="shared" si="1"/>
        <v>1.0093617745808345</v>
      </c>
      <c r="AL13">
        <f t="shared" si="2"/>
        <v>1.000398307996647</v>
      </c>
      <c r="AM13">
        <f t="shared" si="3"/>
        <v>0.99184279615236148</v>
      </c>
      <c r="AN13">
        <f t="shared" si="4"/>
        <v>0.98545829175395683</v>
      </c>
      <c r="AO13">
        <f t="shared" si="5"/>
        <v>1.0109505321608503</v>
      </c>
      <c r="AP13">
        <f t="shared" si="6"/>
        <v>1.0038520407449278</v>
      </c>
      <c r="AQ13">
        <f t="shared" si="7"/>
        <v>1.0047173496707416</v>
      </c>
      <c r="AR13">
        <f t="shared" si="8"/>
        <v>0.9940516311388633</v>
      </c>
      <c r="AS13">
        <f t="shared" si="9"/>
        <v>0.99739953887857646</v>
      </c>
      <c r="AT13">
        <f t="shared" si="10"/>
        <v>1.0026439474702791</v>
      </c>
      <c r="AU13">
        <f t="shared" si="11"/>
        <v>1.0056345596171894</v>
      </c>
      <c r="AV13">
        <f t="shared" si="12"/>
        <v>0.9915753565435006</v>
      </c>
      <c r="AW13">
        <f t="shared" si="13"/>
        <v>0.99819449500050272</v>
      </c>
      <c r="AX13">
        <f t="shared" si="14"/>
        <v>0.99974281189226133</v>
      </c>
      <c r="AY13">
        <f t="shared" si="15"/>
        <v>1.0023033739908449</v>
      </c>
      <c r="AZ13">
        <f t="shared" si="16"/>
        <v>1.0032730780573236</v>
      </c>
      <c r="BA13">
        <f t="shared" si="17"/>
        <v>1.002576976081901</v>
      </c>
      <c r="BB13">
        <f t="shared" si="18"/>
        <v>0.99600062860112171</v>
      </c>
      <c r="BC13">
        <f t="shared" si="19"/>
        <v>0.99821353059312068</v>
      </c>
      <c r="BD13">
        <f t="shared" si="20"/>
        <v>1.0077225601238786</v>
      </c>
      <c r="BE13">
        <f t="shared" si="21"/>
        <v>1.0036082331298457</v>
      </c>
      <c r="BF13">
        <f t="shared" si="22"/>
        <v>0.98154999004068111</v>
      </c>
      <c r="BG13">
        <f t="shared" si="23"/>
        <v>1.013103759605068</v>
      </c>
      <c r="BH13">
        <f t="shared" si="24"/>
        <v>1.004476136024725</v>
      </c>
      <c r="BI13">
        <f t="shared" si="25"/>
        <v>1.0085499677047969</v>
      </c>
      <c r="BJ13">
        <f t="shared" si="26"/>
        <v>0.99477772611501702</v>
      </c>
      <c r="BK13">
        <f t="shared" si="27"/>
        <v>1.0106507630985573</v>
      </c>
      <c r="BL13">
        <f t="shared" si="28"/>
        <v>1.0046582683609899</v>
      </c>
      <c r="BM13">
        <f t="shared" si="29"/>
        <v>1.0007640023481768</v>
      </c>
      <c r="BN13">
        <f t="shared" si="30"/>
        <v>0.99777381923781971</v>
      </c>
      <c r="BO13">
        <f t="shared" si="31"/>
        <v>1.0063979147304358</v>
      </c>
    </row>
    <row r="14" spans="1:67" s="7" customFormat="1">
      <c r="A14" s="7" t="s">
        <v>73</v>
      </c>
      <c r="E14" s="7">
        <f>E10*E11*E12*E13</f>
        <v>1.0679466206993893</v>
      </c>
      <c r="F14" s="7">
        <f t="shared" ref="F14:AJ14" si="33">F10*F11*F12*F13</f>
        <v>1.0371510050308321</v>
      </c>
      <c r="G14" s="7">
        <f t="shared" si="33"/>
        <v>1.0675025882147302</v>
      </c>
      <c r="H14" s="7">
        <f t="shared" si="33"/>
        <v>1.0188282073213426</v>
      </c>
      <c r="I14" s="7">
        <f>I10*I11*I12*I13</f>
        <v>1.0425047479449749</v>
      </c>
      <c r="J14" s="7">
        <f t="shared" si="33"/>
        <v>1.051476540896803</v>
      </c>
      <c r="K14" s="7">
        <f t="shared" si="33"/>
        <v>1.0336509391589503</v>
      </c>
      <c r="L14" s="7">
        <f t="shared" si="33"/>
        <v>1.0512022700264052</v>
      </c>
      <c r="M14" s="7">
        <f t="shared" si="33"/>
        <v>0.99619532311339953</v>
      </c>
      <c r="N14" s="7">
        <f t="shared" si="33"/>
        <v>1.0291919686089201</v>
      </c>
      <c r="O14" s="7">
        <f t="shared" si="33"/>
        <v>1.0340490106377376</v>
      </c>
      <c r="P14" s="7">
        <f t="shared" si="33"/>
        <v>1.0310195707864434</v>
      </c>
      <c r="Q14" s="7">
        <f t="shared" si="33"/>
        <v>1.0333189290922022</v>
      </c>
      <c r="R14" s="7">
        <f t="shared" si="33"/>
        <v>1.0381645402231028</v>
      </c>
      <c r="S14" s="7">
        <f t="shared" si="33"/>
        <v>1.050251105316226</v>
      </c>
      <c r="T14" s="7">
        <f t="shared" si="33"/>
        <v>1.0510706944266828</v>
      </c>
      <c r="U14" s="7">
        <f t="shared" si="33"/>
        <v>1.0536913195554418</v>
      </c>
      <c r="V14" s="7">
        <f t="shared" si="33"/>
        <v>1.0446933731601939</v>
      </c>
      <c r="W14" s="7">
        <f t="shared" si="33"/>
        <v>1.0220256990431316</v>
      </c>
      <c r="X14" s="7">
        <f t="shared" si="33"/>
        <v>1.0239324829724787</v>
      </c>
      <c r="Y14" s="7">
        <f t="shared" si="33"/>
        <v>1.0565022115439422</v>
      </c>
      <c r="Z14" s="7">
        <f t="shared" si="33"/>
        <v>1.0161544944812573</v>
      </c>
      <c r="AA14" s="7">
        <f t="shared" si="33"/>
        <v>1.0279338833015657</v>
      </c>
      <c r="AB14" s="7">
        <f t="shared" si="33"/>
        <v>1.0794982441788634</v>
      </c>
      <c r="AC14" s="7">
        <f t="shared" si="33"/>
        <v>1.0316591856849646</v>
      </c>
      <c r="AD14" s="7">
        <f t="shared" si="33"/>
        <v>0.98878539495884266</v>
      </c>
      <c r="AE14" s="7">
        <f t="shared" si="33"/>
        <v>0.92180307873653433</v>
      </c>
      <c r="AF14" s="7">
        <f t="shared" si="33"/>
        <v>1.0114766465548612</v>
      </c>
      <c r="AG14" s="7">
        <f t="shared" si="33"/>
        <v>1.063175764367905</v>
      </c>
      <c r="AH14" s="7">
        <f t="shared" si="33"/>
        <v>1.0134179337282558</v>
      </c>
      <c r="AI14" s="7">
        <f t="shared" si="33"/>
        <v>0.99326613565644106</v>
      </c>
      <c r="AJ14" s="7">
        <f t="shared" si="33"/>
        <v>0.96573422840889478</v>
      </c>
      <c r="AK14" s="7">
        <f t="shared" ref="AK14:BO14" si="34">AK10*AK11*AK12*AK13</f>
        <v>0.98290198158404429</v>
      </c>
      <c r="AL14" s="7">
        <f t="shared" si="34"/>
        <v>1.0294634135510465</v>
      </c>
      <c r="AM14" s="7">
        <f t="shared" si="34"/>
        <v>1.0377606460998976</v>
      </c>
      <c r="AN14" s="7">
        <f t="shared" si="34"/>
        <v>1.041409762331192</v>
      </c>
      <c r="AO14" s="7">
        <f t="shared" si="34"/>
        <v>1.0423294125575038</v>
      </c>
      <c r="AP14" s="7">
        <f t="shared" si="34"/>
        <v>1.0678575417037397</v>
      </c>
      <c r="AQ14" s="7">
        <f t="shared" si="34"/>
        <v>1.0706008360648278</v>
      </c>
      <c r="AR14" s="7">
        <f t="shared" si="34"/>
        <v>1.0426764374962314</v>
      </c>
      <c r="AS14" s="7">
        <f t="shared" si="34"/>
        <v>1.0124994512927226</v>
      </c>
      <c r="AT14" s="7">
        <f t="shared" si="34"/>
        <v>1.0055376715506212</v>
      </c>
      <c r="AU14" s="7">
        <f t="shared" si="34"/>
        <v>1.0283729456738582</v>
      </c>
      <c r="AV14" s="7">
        <f t="shared" si="34"/>
        <v>1.0216838509000232</v>
      </c>
      <c r="AW14" s="7">
        <f t="shared" si="34"/>
        <v>1.0501930199727794</v>
      </c>
      <c r="AX14" s="7">
        <f t="shared" si="34"/>
        <v>1.0251248817662264</v>
      </c>
      <c r="AY14" s="7">
        <f t="shared" si="34"/>
        <v>1.04512210481985</v>
      </c>
      <c r="AZ14" s="7">
        <f t="shared" si="34"/>
        <v>1.0198374015111165</v>
      </c>
      <c r="BA14" s="7">
        <f t="shared" si="34"/>
        <v>1.0402340169065549</v>
      </c>
      <c r="BB14" s="7">
        <f t="shared" si="34"/>
        <v>1.0486131364929012</v>
      </c>
      <c r="BC14" s="7">
        <f t="shared" si="34"/>
        <v>1.0709963316318141</v>
      </c>
      <c r="BD14" s="7">
        <f t="shared" si="34"/>
        <v>1.0589255200241707</v>
      </c>
      <c r="BE14" s="7">
        <f t="shared" si="34"/>
        <v>1.0349576153414126</v>
      </c>
      <c r="BF14" s="7">
        <f t="shared" si="34"/>
        <v>1.0177013092766689</v>
      </c>
      <c r="BG14" s="7">
        <f t="shared" si="34"/>
        <v>1.0946702694147661</v>
      </c>
      <c r="BH14" s="7">
        <f t="shared" si="34"/>
        <v>1.0646228760080165</v>
      </c>
      <c r="BI14" s="7">
        <f t="shared" si="34"/>
        <v>1.0446494507961908</v>
      </c>
      <c r="BJ14" s="7">
        <f t="shared" si="34"/>
        <v>0.9902692478249675</v>
      </c>
      <c r="BK14" s="7">
        <f t="shared" si="34"/>
        <v>1.0013724532708348</v>
      </c>
      <c r="BL14" s="7">
        <f t="shared" si="34"/>
        <v>1.0289279010412884</v>
      </c>
      <c r="BM14" s="7">
        <f t="shared" si="34"/>
        <v>0.94583768862242978</v>
      </c>
      <c r="BN14" s="7">
        <f t="shared" si="34"/>
        <v>1.0933500493423756</v>
      </c>
      <c r="BO14" s="7">
        <f t="shared" si="34"/>
        <v>1.0548972554120111</v>
      </c>
    </row>
    <row r="16" spans="1:67">
      <c r="C16" t="s">
        <v>133</v>
      </c>
      <c r="E16">
        <f>+E14</f>
        <v>1.0679466206993893</v>
      </c>
      <c r="F16">
        <f t="shared" ref="F16:BO16" si="35">+F14</f>
        <v>1.0371510050308321</v>
      </c>
      <c r="G16">
        <f t="shared" si="35"/>
        <v>1.0675025882147302</v>
      </c>
      <c r="H16">
        <f t="shared" si="35"/>
        <v>1.0188282073213426</v>
      </c>
      <c r="I16">
        <f t="shared" si="35"/>
        <v>1.0425047479449749</v>
      </c>
      <c r="J16">
        <f t="shared" si="35"/>
        <v>1.051476540896803</v>
      </c>
      <c r="K16">
        <f t="shared" si="35"/>
        <v>1.0336509391589503</v>
      </c>
      <c r="L16">
        <f t="shared" si="35"/>
        <v>1.0512022700264052</v>
      </c>
      <c r="M16">
        <f t="shared" si="35"/>
        <v>0.99619532311339953</v>
      </c>
      <c r="N16">
        <f t="shared" si="35"/>
        <v>1.0291919686089201</v>
      </c>
      <c r="O16">
        <f t="shared" si="35"/>
        <v>1.0340490106377376</v>
      </c>
      <c r="P16">
        <f t="shared" si="35"/>
        <v>1.0310195707864434</v>
      </c>
      <c r="Q16">
        <f t="shared" si="35"/>
        <v>1.0333189290922022</v>
      </c>
      <c r="R16">
        <f t="shared" si="35"/>
        <v>1.0381645402231028</v>
      </c>
      <c r="S16">
        <f t="shared" si="35"/>
        <v>1.050251105316226</v>
      </c>
      <c r="T16">
        <f t="shared" si="35"/>
        <v>1.0510706944266828</v>
      </c>
      <c r="U16">
        <f t="shared" si="35"/>
        <v>1.0536913195554418</v>
      </c>
      <c r="V16">
        <f t="shared" si="35"/>
        <v>1.0446933731601939</v>
      </c>
      <c r="W16">
        <f t="shared" si="35"/>
        <v>1.0220256990431316</v>
      </c>
      <c r="X16">
        <f t="shared" si="35"/>
        <v>1.0239324829724787</v>
      </c>
      <c r="Y16">
        <f t="shared" si="35"/>
        <v>1.0565022115439422</v>
      </c>
      <c r="Z16">
        <f t="shared" si="35"/>
        <v>1.0161544944812573</v>
      </c>
      <c r="AA16">
        <f t="shared" si="35"/>
        <v>1.0279338833015657</v>
      </c>
      <c r="AB16">
        <f t="shared" si="35"/>
        <v>1.0794982441788634</v>
      </c>
      <c r="AC16">
        <f t="shared" si="35"/>
        <v>1.0316591856849646</v>
      </c>
      <c r="AD16">
        <f t="shared" si="35"/>
        <v>0.98878539495884266</v>
      </c>
      <c r="AE16">
        <f t="shared" si="35"/>
        <v>0.92180307873653433</v>
      </c>
      <c r="AF16">
        <f t="shared" si="35"/>
        <v>1.0114766465548612</v>
      </c>
      <c r="AG16">
        <f t="shared" si="35"/>
        <v>1.063175764367905</v>
      </c>
      <c r="AH16">
        <f t="shared" si="35"/>
        <v>1.0134179337282558</v>
      </c>
      <c r="AI16">
        <f t="shared" si="35"/>
        <v>0.99326613565644106</v>
      </c>
      <c r="AJ16">
        <f t="shared" si="35"/>
        <v>0.96573422840889478</v>
      </c>
      <c r="AK16">
        <f t="shared" si="35"/>
        <v>0.98290198158404429</v>
      </c>
      <c r="AL16">
        <f t="shared" si="35"/>
        <v>1.0294634135510465</v>
      </c>
      <c r="AM16">
        <f t="shared" si="35"/>
        <v>1.0377606460998976</v>
      </c>
      <c r="AN16">
        <f t="shared" si="35"/>
        <v>1.041409762331192</v>
      </c>
      <c r="AO16">
        <f t="shared" si="35"/>
        <v>1.0423294125575038</v>
      </c>
      <c r="AP16">
        <f t="shared" si="35"/>
        <v>1.0678575417037397</v>
      </c>
      <c r="AQ16">
        <f t="shared" si="35"/>
        <v>1.0706008360648278</v>
      </c>
      <c r="AR16">
        <f t="shared" si="35"/>
        <v>1.0426764374962314</v>
      </c>
      <c r="AS16">
        <f t="shared" si="35"/>
        <v>1.0124994512927226</v>
      </c>
      <c r="AT16">
        <f t="shared" si="35"/>
        <v>1.0055376715506212</v>
      </c>
      <c r="AU16">
        <f t="shared" si="35"/>
        <v>1.0283729456738582</v>
      </c>
      <c r="AV16">
        <f t="shared" si="35"/>
        <v>1.0216838509000232</v>
      </c>
      <c r="AW16">
        <f t="shared" si="35"/>
        <v>1.0501930199727794</v>
      </c>
      <c r="AX16">
        <f t="shared" si="35"/>
        <v>1.0251248817662264</v>
      </c>
      <c r="AY16">
        <f t="shared" si="35"/>
        <v>1.04512210481985</v>
      </c>
      <c r="AZ16">
        <f t="shared" si="35"/>
        <v>1.0198374015111165</v>
      </c>
      <c r="BA16">
        <f t="shared" si="35"/>
        <v>1.0402340169065549</v>
      </c>
      <c r="BB16">
        <f t="shared" si="35"/>
        <v>1.0486131364929012</v>
      </c>
      <c r="BC16">
        <f t="shared" si="35"/>
        <v>1.0709963316318141</v>
      </c>
      <c r="BD16">
        <f t="shared" si="35"/>
        <v>1.0589255200241707</v>
      </c>
      <c r="BE16">
        <f t="shared" si="35"/>
        <v>1.0349576153414126</v>
      </c>
      <c r="BF16">
        <f t="shared" si="35"/>
        <v>1.0177013092766689</v>
      </c>
      <c r="BG16">
        <f t="shared" si="35"/>
        <v>1.0946702694147661</v>
      </c>
      <c r="BH16">
        <f t="shared" si="35"/>
        <v>1.0646228760080165</v>
      </c>
      <c r="BI16">
        <f t="shared" si="35"/>
        <v>1.0446494507961908</v>
      </c>
      <c r="BJ16">
        <f t="shared" si="35"/>
        <v>0.9902692478249675</v>
      </c>
      <c r="BK16">
        <f t="shared" si="35"/>
        <v>1.0013724532708348</v>
      </c>
      <c r="BL16">
        <f t="shared" si="35"/>
        <v>1.0289279010412884</v>
      </c>
      <c r="BM16">
        <f t="shared" si="35"/>
        <v>0.94583768862242978</v>
      </c>
      <c r="BN16">
        <f t="shared" si="35"/>
        <v>1.0933500493423756</v>
      </c>
      <c r="BO16">
        <f t="shared" si="35"/>
        <v>1.0548972554120111</v>
      </c>
    </row>
    <row r="17" spans="2:67">
      <c r="C17" t="s">
        <v>132</v>
      </c>
      <c r="E17" s="8">
        <v>1.0009794473111102</v>
      </c>
      <c r="F17" s="8">
        <v>0.96323978376180963</v>
      </c>
      <c r="G17" s="8">
        <v>1.0103374709234503</v>
      </c>
      <c r="H17" s="8">
        <v>0.92157571718665932</v>
      </c>
      <c r="I17" s="8">
        <v>0.97718739782696384</v>
      </c>
      <c r="J17" s="8">
        <v>1.0113724867149512</v>
      </c>
      <c r="K17" s="8">
        <v>1.0207468356237441</v>
      </c>
      <c r="L17" s="8">
        <v>1.0350151974319037</v>
      </c>
      <c r="M17" s="8">
        <v>1.0129741935981684</v>
      </c>
      <c r="N17" s="8">
        <v>1.0246341492304301</v>
      </c>
      <c r="O17" s="8">
        <v>1.0074655893790143</v>
      </c>
      <c r="P17" s="8">
        <v>1.0438196124520138</v>
      </c>
      <c r="Q17" s="8">
        <v>0.98986033932812856</v>
      </c>
      <c r="R17" s="8">
        <v>1.0246502348350552</v>
      </c>
      <c r="S17" s="8">
        <v>1.0278821241385065</v>
      </c>
      <c r="T17" s="8">
        <v>1.005025488093092</v>
      </c>
      <c r="U17" s="8">
        <v>1.0102141959990043</v>
      </c>
      <c r="V17" s="8">
        <v>1.0064837050687507</v>
      </c>
      <c r="W17" s="8">
        <v>1.0209646813819098</v>
      </c>
      <c r="X17" s="8">
        <v>0.9984513802809033</v>
      </c>
      <c r="Y17" s="8">
        <v>1.038939446893653</v>
      </c>
      <c r="Z17" s="8">
        <v>1.0209883129378823</v>
      </c>
      <c r="AA17" s="8">
        <v>1.0341916795812922</v>
      </c>
      <c r="AB17" s="8">
        <v>1.0225463856311301</v>
      </c>
      <c r="AC17" s="8">
        <v>0.99923866859986854</v>
      </c>
      <c r="AD17" s="8">
        <v>1.0094280040951535</v>
      </c>
      <c r="AE17" s="8">
        <v>1.0214125155284608</v>
      </c>
      <c r="AF17" s="8">
        <v>1.0199405501513836</v>
      </c>
      <c r="AG17" s="8">
        <v>1.0135774915361415</v>
      </c>
      <c r="AH17" s="8">
        <v>0.99810067559428151</v>
      </c>
      <c r="AI17" s="8">
        <v>1.0056380732099386</v>
      </c>
      <c r="AJ17" s="8">
        <v>1.0061493888357875</v>
      </c>
      <c r="AK17" s="8">
        <v>0.99920330546604641</v>
      </c>
      <c r="AL17" s="8">
        <v>1.0054447443351464</v>
      </c>
      <c r="AM17" s="8">
        <v>0.98825045368294029</v>
      </c>
      <c r="AN17" s="8">
        <v>1.0162978233892175</v>
      </c>
      <c r="AO17" s="8">
        <v>1.0065777133312177</v>
      </c>
      <c r="AP17" s="8">
        <v>1.0070924200408482</v>
      </c>
      <c r="AQ17" s="8">
        <v>1.0090929091044036</v>
      </c>
      <c r="AR17" s="8">
        <v>0.99456286269020511</v>
      </c>
      <c r="AS17" s="8">
        <v>1.0151290911997313</v>
      </c>
      <c r="AT17" s="8">
        <v>1.006226258764175</v>
      </c>
      <c r="AU17" s="8">
        <v>1.0036545171256332</v>
      </c>
      <c r="AV17" s="8">
        <v>1.015097433299724</v>
      </c>
      <c r="AW17" s="8">
        <v>1.0240590824120792</v>
      </c>
      <c r="AX17" s="8">
        <v>1.0008207373866742</v>
      </c>
      <c r="AY17" s="8">
        <v>1.0052547861545091</v>
      </c>
      <c r="AZ17" s="8">
        <v>0.99500066200189174</v>
      </c>
      <c r="BA17" s="8">
        <v>1.0160454796070266</v>
      </c>
      <c r="BB17" s="8">
        <v>1.0061602137293459</v>
      </c>
      <c r="BC17" s="8">
        <v>1.0045896784050896</v>
      </c>
      <c r="BD17" s="8">
        <v>1.0165491570530678</v>
      </c>
      <c r="BE17" s="8">
        <v>1.0121656126914951</v>
      </c>
      <c r="BF17" s="8">
        <v>1.0162114442127779</v>
      </c>
      <c r="BG17" s="8">
        <v>1.0153683239247073</v>
      </c>
      <c r="BH17" s="8">
        <v>1.0185080642993141</v>
      </c>
      <c r="BI17" s="8">
        <v>1.0102323988961317</v>
      </c>
      <c r="BJ17" s="8">
        <v>1.0117412852546843</v>
      </c>
      <c r="BK17" s="8">
        <v>0.99757102202502768</v>
      </c>
      <c r="BL17" s="8">
        <v>0.99249602005642523</v>
      </c>
      <c r="BM17" s="8">
        <v>1.007966168520726</v>
      </c>
      <c r="BN17" s="8">
        <v>1.0141854751291155</v>
      </c>
      <c r="BO17" s="8">
        <v>1.0176131339016217</v>
      </c>
    </row>
    <row r="18" spans="2:67"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</row>
    <row r="19" spans="2:67">
      <c r="B19" s="7" t="s">
        <v>134</v>
      </c>
      <c r="D19">
        <v>1947</v>
      </c>
      <c r="E19">
        <f>+D19+1</f>
        <v>1948</v>
      </c>
      <c r="F19">
        <f t="shared" ref="F19:BO19" si="36">+E19+1</f>
        <v>1949</v>
      </c>
      <c r="G19">
        <f t="shared" si="36"/>
        <v>1950</v>
      </c>
      <c r="H19">
        <f t="shared" si="36"/>
        <v>1951</v>
      </c>
      <c r="I19">
        <f t="shared" si="36"/>
        <v>1952</v>
      </c>
      <c r="J19">
        <f t="shared" si="36"/>
        <v>1953</v>
      </c>
      <c r="K19">
        <f t="shared" si="36"/>
        <v>1954</v>
      </c>
      <c r="L19">
        <f t="shared" si="36"/>
        <v>1955</v>
      </c>
      <c r="M19">
        <f t="shared" si="36"/>
        <v>1956</v>
      </c>
      <c r="N19">
        <f t="shared" si="36"/>
        <v>1957</v>
      </c>
      <c r="O19">
        <f t="shared" si="36"/>
        <v>1958</v>
      </c>
      <c r="P19">
        <f t="shared" si="36"/>
        <v>1959</v>
      </c>
      <c r="Q19">
        <f t="shared" si="36"/>
        <v>1960</v>
      </c>
      <c r="R19">
        <f t="shared" si="36"/>
        <v>1961</v>
      </c>
      <c r="S19">
        <f t="shared" si="36"/>
        <v>1962</v>
      </c>
      <c r="T19">
        <f t="shared" si="36"/>
        <v>1963</v>
      </c>
      <c r="U19">
        <f t="shared" si="36"/>
        <v>1964</v>
      </c>
      <c r="V19">
        <f t="shared" si="36"/>
        <v>1965</v>
      </c>
      <c r="W19">
        <f t="shared" si="36"/>
        <v>1966</v>
      </c>
      <c r="X19">
        <f t="shared" si="36"/>
        <v>1967</v>
      </c>
      <c r="Y19">
        <f t="shared" si="36"/>
        <v>1968</v>
      </c>
      <c r="Z19">
        <f t="shared" si="36"/>
        <v>1969</v>
      </c>
      <c r="AA19">
        <f t="shared" si="36"/>
        <v>1970</v>
      </c>
      <c r="AB19">
        <f t="shared" si="36"/>
        <v>1971</v>
      </c>
      <c r="AC19">
        <f t="shared" si="36"/>
        <v>1972</v>
      </c>
      <c r="AD19">
        <f t="shared" si="36"/>
        <v>1973</v>
      </c>
      <c r="AE19">
        <f t="shared" si="36"/>
        <v>1974</v>
      </c>
      <c r="AF19">
        <f t="shared" si="36"/>
        <v>1975</v>
      </c>
      <c r="AG19">
        <f t="shared" si="36"/>
        <v>1976</v>
      </c>
      <c r="AH19">
        <f t="shared" si="36"/>
        <v>1977</v>
      </c>
      <c r="AI19">
        <f t="shared" si="36"/>
        <v>1978</v>
      </c>
      <c r="AJ19">
        <f t="shared" si="36"/>
        <v>1979</v>
      </c>
      <c r="AK19">
        <f t="shared" si="36"/>
        <v>1980</v>
      </c>
      <c r="AL19">
        <f t="shared" si="36"/>
        <v>1981</v>
      </c>
      <c r="AM19">
        <f t="shared" si="36"/>
        <v>1982</v>
      </c>
      <c r="AN19">
        <f t="shared" si="36"/>
        <v>1983</v>
      </c>
      <c r="AO19">
        <f t="shared" si="36"/>
        <v>1984</v>
      </c>
      <c r="AP19">
        <f t="shared" si="36"/>
        <v>1985</v>
      </c>
      <c r="AQ19">
        <f t="shared" si="36"/>
        <v>1986</v>
      </c>
      <c r="AR19">
        <f t="shared" si="36"/>
        <v>1987</v>
      </c>
      <c r="AS19">
        <f t="shared" si="36"/>
        <v>1988</v>
      </c>
      <c r="AT19">
        <f t="shared" si="36"/>
        <v>1989</v>
      </c>
      <c r="AU19">
        <f t="shared" si="36"/>
        <v>1990</v>
      </c>
      <c r="AV19">
        <f t="shared" si="36"/>
        <v>1991</v>
      </c>
      <c r="AW19">
        <f t="shared" si="36"/>
        <v>1992</v>
      </c>
      <c r="AX19">
        <f t="shared" si="36"/>
        <v>1993</v>
      </c>
      <c r="AY19">
        <f t="shared" si="36"/>
        <v>1994</v>
      </c>
      <c r="AZ19">
        <f t="shared" si="36"/>
        <v>1995</v>
      </c>
      <c r="BA19">
        <f t="shared" si="36"/>
        <v>1996</v>
      </c>
      <c r="BB19">
        <f t="shared" si="36"/>
        <v>1997</v>
      </c>
      <c r="BC19">
        <f t="shared" si="36"/>
        <v>1998</v>
      </c>
      <c r="BD19">
        <f t="shared" si="36"/>
        <v>1999</v>
      </c>
      <c r="BE19">
        <f t="shared" si="36"/>
        <v>2000</v>
      </c>
      <c r="BF19">
        <f t="shared" si="36"/>
        <v>2001</v>
      </c>
      <c r="BG19">
        <f t="shared" si="36"/>
        <v>2002</v>
      </c>
      <c r="BH19">
        <f t="shared" si="36"/>
        <v>2003</v>
      </c>
      <c r="BI19">
        <f t="shared" si="36"/>
        <v>2004</v>
      </c>
      <c r="BJ19">
        <f t="shared" si="36"/>
        <v>2005</v>
      </c>
      <c r="BK19">
        <f t="shared" si="36"/>
        <v>2006</v>
      </c>
      <c r="BL19">
        <f t="shared" si="36"/>
        <v>2007</v>
      </c>
      <c r="BM19">
        <f t="shared" si="36"/>
        <v>2008</v>
      </c>
      <c r="BN19">
        <f t="shared" si="36"/>
        <v>2009</v>
      </c>
      <c r="BO19">
        <f t="shared" si="36"/>
        <v>2010</v>
      </c>
    </row>
    <row r="20" spans="2:67">
      <c r="C20" t="s">
        <v>133</v>
      </c>
      <c r="D20">
        <v>100</v>
      </c>
    </row>
    <row r="21" spans="2:67">
      <c r="C21" t="s">
        <v>132</v>
      </c>
      <c r="D2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"/>
  <sheetViews>
    <sheetView topLeftCell="BB1" zoomScale="114" workbookViewId="0">
      <selection activeCell="BL15" sqref="BL15"/>
    </sheetView>
  </sheetViews>
  <sheetFormatPr defaultColWidth="10.90625" defaultRowHeight="14.5"/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131</v>
      </c>
      <c r="B2" s="14" t="s">
        <v>0</v>
      </c>
      <c r="C2" s="15" t="s">
        <v>1</v>
      </c>
      <c r="D2" s="15">
        <v>18.749676367942133</v>
      </c>
      <c r="E2" s="15">
        <v>20.685227463302333</v>
      </c>
      <c r="F2" s="15">
        <v>20.463839063643945</v>
      </c>
      <c r="G2" s="15">
        <v>22.013727404928069</v>
      </c>
      <c r="H2" s="15">
        <v>21.023496164371139</v>
      </c>
      <c r="I2" s="15">
        <v>21.555512722174065</v>
      </c>
      <c r="J2" s="15">
        <v>23.271279872716018</v>
      </c>
      <c r="K2" s="15">
        <v>24.603333627763636</v>
      </c>
      <c r="L2" s="15">
        <v>24.795070898809112</v>
      </c>
      <c r="M2" s="15">
        <v>26.34800143230936</v>
      </c>
      <c r="N2" s="15">
        <v>27.069246429541323</v>
      </c>
      <c r="O2" s="15">
        <v>28.919429882500133</v>
      </c>
      <c r="P2" s="15">
        <v>27.842610691322282</v>
      </c>
      <c r="Q2" s="15">
        <v>30.036529866315991</v>
      </c>
      <c r="R2" s="15">
        <v>30.686567694394171</v>
      </c>
      <c r="S2" s="15">
        <v>29.432395168225213</v>
      </c>
      <c r="T2" s="15">
        <v>30.160234663028305</v>
      </c>
      <c r="U2" s="15">
        <v>29.991759438493062</v>
      </c>
      <c r="V2" s="15">
        <v>33.052936006539689</v>
      </c>
      <c r="W2" s="15">
        <v>31.215103647502566</v>
      </c>
      <c r="X2" s="15">
        <v>33.981433682518109</v>
      </c>
      <c r="Y2" s="15">
        <v>35.837970983833678</v>
      </c>
      <c r="Z2" s="15">
        <v>35.940386978821799</v>
      </c>
      <c r="AA2" s="15">
        <v>36.460703069491863</v>
      </c>
      <c r="AB2" s="15">
        <v>41.523801074372571</v>
      </c>
      <c r="AC2" s="15">
        <v>36.472378116489651</v>
      </c>
      <c r="AD2" s="15">
        <v>34.167145781816323</v>
      </c>
      <c r="AE2" s="15">
        <v>33.010269114119346</v>
      </c>
      <c r="AF2" s="15">
        <v>36.881235030200322</v>
      </c>
      <c r="AG2" s="15">
        <v>35.073468024957457</v>
      </c>
      <c r="AH2" s="15">
        <v>37.443825796187191</v>
      </c>
      <c r="AI2" s="15">
        <v>34.420860491938853</v>
      </c>
      <c r="AJ2" s="15">
        <v>36.03756257442479</v>
      </c>
      <c r="AK2" s="15">
        <v>34.507913175749572</v>
      </c>
      <c r="AL2" s="15">
        <v>48.006147030745645</v>
      </c>
      <c r="AM2" s="15">
        <v>47.345932425032359</v>
      </c>
      <c r="AN2" s="15">
        <v>38.539116076622726</v>
      </c>
      <c r="AO2" s="15">
        <v>49.112826516036378</v>
      </c>
      <c r="AP2" s="15">
        <v>60.093762744233899</v>
      </c>
      <c r="AQ2" s="15">
        <v>62.870064306100709</v>
      </c>
      <c r="AR2" s="15">
        <v>66.818502581791449</v>
      </c>
      <c r="AS2" s="15">
        <v>55.829216604431785</v>
      </c>
      <c r="AT2" s="15">
        <v>64.479669661796365</v>
      </c>
      <c r="AU2" s="15">
        <v>69.196877944855331</v>
      </c>
      <c r="AV2" s="15">
        <v>67.673346088287161</v>
      </c>
      <c r="AW2" s="15">
        <v>75.409105915805782</v>
      </c>
      <c r="AX2" s="15">
        <v>66.634922716570586</v>
      </c>
      <c r="AY2" s="15">
        <v>71.205997043536172</v>
      </c>
      <c r="AZ2" s="15">
        <v>66.659903444568968</v>
      </c>
      <c r="BA2" s="15">
        <v>76.37705372072999</v>
      </c>
      <c r="BB2" s="15">
        <v>73.620710690191956</v>
      </c>
      <c r="BC2" s="15">
        <v>74.98024167992638</v>
      </c>
      <c r="BD2" s="15">
        <v>77.070401080782787</v>
      </c>
      <c r="BE2" s="15">
        <v>83.187893000033995</v>
      </c>
      <c r="BF2" s="15">
        <v>79.336395145515411</v>
      </c>
      <c r="BG2" s="15">
        <v>82.649016815456264</v>
      </c>
      <c r="BH2" s="15">
        <v>92.77950343619591</v>
      </c>
      <c r="BI2" s="15">
        <v>99.499232297927833</v>
      </c>
      <c r="BJ2" s="15">
        <v>100</v>
      </c>
      <c r="BK2" s="15">
        <v>99.522266075716786</v>
      </c>
      <c r="BL2" s="15">
        <v>92.161196462647098</v>
      </c>
      <c r="BM2" s="15">
        <v>91.537889848907426</v>
      </c>
      <c r="BN2" s="15">
        <v>97.787787675189449</v>
      </c>
      <c r="BO2" s="15">
        <v>99.688543894317334</v>
      </c>
    </row>
    <row r="3" spans="1:67">
      <c r="A3" t="s">
        <v>131</v>
      </c>
      <c r="B3" s="14" t="s">
        <v>2</v>
      </c>
      <c r="C3" s="15" t="s">
        <v>3</v>
      </c>
      <c r="D3" s="15">
        <v>275.13687808237631</v>
      </c>
      <c r="E3" s="15">
        <v>285.54846989547872</v>
      </c>
      <c r="F3" s="15">
        <v>268.69840943112416</v>
      </c>
      <c r="G3" s="15">
        <v>295.21566762508513</v>
      </c>
      <c r="H3" s="15">
        <v>298.05921583958792</v>
      </c>
      <c r="I3" s="15">
        <v>285.99247777914309</v>
      </c>
      <c r="J3" s="15">
        <v>284.77987685343646</v>
      </c>
      <c r="K3" s="15">
        <v>297.46439675898904</v>
      </c>
      <c r="L3" s="15">
        <v>315.03578199594011</v>
      </c>
      <c r="M3" s="15">
        <v>305.93213629728632</v>
      </c>
      <c r="N3" s="15">
        <v>299.96317272616483</v>
      </c>
      <c r="O3" s="15">
        <v>299.73658202861861</v>
      </c>
      <c r="P3" s="15">
        <v>289.60763351280588</v>
      </c>
      <c r="Q3" s="15">
        <v>297.3913805107747</v>
      </c>
      <c r="R3" s="15">
        <v>302.01755655603245</v>
      </c>
      <c r="S3" s="15">
        <v>298.54818584463089</v>
      </c>
      <c r="T3" s="15">
        <v>302.4891024210653</v>
      </c>
      <c r="U3" s="15">
        <v>297.12531043740239</v>
      </c>
      <c r="V3" s="15">
        <v>302.18695528406943</v>
      </c>
      <c r="W3" s="15">
        <v>306.26995086463643</v>
      </c>
      <c r="X3" s="15">
        <v>306.86955195753097</v>
      </c>
      <c r="Y3" s="15">
        <v>317.33257516970434</v>
      </c>
      <c r="Z3" s="15">
        <v>309.17239684273278</v>
      </c>
      <c r="AA3" s="15">
        <v>299.28571180190374</v>
      </c>
      <c r="AB3" s="15">
        <v>289.29460243418026</v>
      </c>
      <c r="AC3" s="15">
        <v>283.95443437440696</v>
      </c>
      <c r="AD3" s="15">
        <v>273.52826936881269</v>
      </c>
      <c r="AE3" s="15">
        <v>206.29345058560767</v>
      </c>
      <c r="AF3" s="15">
        <v>170.66326631861847</v>
      </c>
      <c r="AG3" s="15">
        <v>171.89551854214321</v>
      </c>
      <c r="AH3" s="15">
        <v>162.57761975417765</v>
      </c>
      <c r="AI3" s="15">
        <v>152.3169796790304</v>
      </c>
      <c r="AJ3" s="15">
        <v>118.70986172199073</v>
      </c>
      <c r="AK3" s="15">
        <v>115.29320029734806</v>
      </c>
      <c r="AL3" s="15">
        <v>94.863390827975209</v>
      </c>
      <c r="AM3" s="15">
        <v>88.379143588871642</v>
      </c>
      <c r="AN3" s="15">
        <v>88.100947028196813</v>
      </c>
      <c r="AO3" s="15">
        <v>92.666863571724974</v>
      </c>
      <c r="AP3" s="15">
        <v>100.42661133366138</v>
      </c>
      <c r="AQ3" s="15">
        <v>119.72365797512153</v>
      </c>
      <c r="AR3" s="15">
        <v>126.55579679282691</v>
      </c>
      <c r="AS3" s="15">
        <v>141.21455964158574</v>
      </c>
      <c r="AT3" s="15">
        <v>137.99850606450562</v>
      </c>
      <c r="AU3" s="15">
        <v>135.41992109643115</v>
      </c>
      <c r="AV3" s="15">
        <v>137.63557718133322</v>
      </c>
      <c r="AW3" s="15">
        <v>137.34374663984292</v>
      </c>
      <c r="AX3" s="15">
        <v>147.04357309325565</v>
      </c>
      <c r="AY3" s="15">
        <v>161.46306665713874</v>
      </c>
      <c r="AZ3" s="15">
        <v>163.16166602527392</v>
      </c>
      <c r="BA3" s="15">
        <v>151.53569120459053</v>
      </c>
      <c r="BB3" s="15">
        <v>154.49205653682324</v>
      </c>
      <c r="BC3" s="15">
        <v>171.01346585251068</v>
      </c>
      <c r="BD3" s="15">
        <v>162.53515340247387</v>
      </c>
      <c r="BE3" s="15">
        <v>135.15481207271321</v>
      </c>
      <c r="BF3" s="15">
        <v>150.83273284968331</v>
      </c>
      <c r="BG3" s="15">
        <v>161.95315588728329</v>
      </c>
      <c r="BH3" s="15">
        <v>137.49547744502465</v>
      </c>
      <c r="BI3" s="15">
        <v>126.08376552227109</v>
      </c>
      <c r="BJ3" s="15">
        <v>100</v>
      </c>
      <c r="BK3" s="15">
        <v>103.35362390947074</v>
      </c>
      <c r="BL3" s="15">
        <v>99.839178436338514</v>
      </c>
      <c r="BM3" s="15">
        <v>90.043039339717851</v>
      </c>
      <c r="BN3" s="15">
        <v>99.187531524431577</v>
      </c>
      <c r="BO3" s="15">
        <v>97.595508711913197</v>
      </c>
    </row>
    <row r="4" spans="1:67">
      <c r="A4" t="s">
        <v>131</v>
      </c>
      <c r="B4" s="14" t="s">
        <v>75</v>
      </c>
      <c r="C4" s="15" t="s">
        <v>76</v>
      </c>
      <c r="D4" s="15">
        <v>33.928151669897943</v>
      </c>
      <c r="E4" s="15">
        <v>35.298701248045496</v>
      </c>
      <c r="F4" s="15">
        <v>35.371244328754379</v>
      </c>
      <c r="G4" s="15">
        <v>37.833030836016896</v>
      </c>
      <c r="H4" s="15">
        <v>38.564387906056503</v>
      </c>
      <c r="I4" s="15">
        <v>39.183789785964592</v>
      </c>
      <c r="J4" s="15">
        <v>40.249675761445879</v>
      </c>
      <c r="K4" s="15">
        <v>39.102993517375161</v>
      </c>
      <c r="L4" s="15">
        <v>41.656502136438391</v>
      </c>
      <c r="M4" s="15">
        <v>40.208130835777531</v>
      </c>
      <c r="N4" s="15">
        <v>40.039451256931244</v>
      </c>
      <c r="O4" s="15">
        <v>39.27113147628387</v>
      </c>
      <c r="P4" s="15">
        <v>41.533771994415581</v>
      </c>
      <c r="Q4" s="15">
        <v>41.909561403346345</v>
      </c>
      <c r="R4" s="15">
        <v>42.299774819685702</v>
      </c>
      <c r="S4" s="15">
        <v>44.681275714391987</v>
      </c>
      <c r="T4" s="15">
        <v>46.202504114204714</v>
      </c>
      <c r="U4" s="15">
        <v>48.152814238137609</v>
      </c>
      <c r="V4" s="15">
        <v>49.492206530302305</v>
      </c>
      <c r="W4" s="15">
        <v>49.782058725546385</v>
      </c>
      <c r="X4" s="15">
        <v>48.384761698420611</v>
      </c>
      <c r="Y4" s="15">
        <v>50.553335690939583</v>
      </c>
      <c r="Z4" s="15">
        <v>50.883398555751725</v>
      </c>
      <c r="AA4" s="15">
        <v>51.172358816100825</v>
      </c>
      <c r="AB4" s="15">
        <v>54.087958737569437</v>
      </c>
      <c r="AC4" s="15">
        <v>57.483703953738782</v>
      </c>
      <c r="AD4" s="15">
        <v>57.754339240760558</v>
      </c>
      <c r="AE4" s="15">
        <v>51.808338907882707</v>
      </c>
      <c r="AF4" s="15">
        <v>49.402781989528108</v>
      </c>
      <c r="AG4" s="15">
        <v>54.288419292979846</v>
      </c>
      <c r="AH4" s="15">
        <v>55.422995266150913</v>
      </c>
      <c r="AI4" s="15">
        <v>56.036845930340611</v>
      </c>
      <c r="AJ4" s="15">
        <v>54.029541092802013</v>
      </c>
      <c r="AK4" s="15">
        <v>51.005345733958201</v>
      </c>
      <c r="AL4" s="15">
        <v>51.801191748843493</v>
      </c>
      <c r="AM4" s="15">
        <v>52.491603574201001</v>
      </c>
      <c r="AN4" s="15">
        <v>56.359129471618246</v>
      </c>
      <c r="AO4" s="15">
        <v>57.383468447318776</v>
      </c>
      <c r="AP4" s="15">
        <v>58.666357086223798</v>
      </c>
      <c r="AQ4" s="15">
        <v>60.690886888156896</v>
      </c>
      <c r="AR4" s="15">
        <v>63.04495185502158</v>
      </c>
      <c r="AS4" s="15">
        <v>64.949053396230582</v>
      </c>
      <c r="AT4" s="15">
        <v>63.70736095473972</v>
      </c>
      <c r="AU4" s="15">
        <v>63.548088092819512</v>
      </c>
      <c r="AV4" s="15">
        <v>64.096657338845503</v>
      </c>
      <c r="AW4" s="15">
        <v>66.099940170075698</v>
      </c>
      <c r="AX4" s="15">
        <v>67.585402031302507</v>
      </c>
      <c r="AY4" s="15">
        <v>70.18782035109416</v>
      </c>
      <c r="AZ4" s="15">
        <v>70.915045188219821</v>
      </c>
      <c r="BA4" s="15">
        <v>72.064921915203712</v>
      </c>
      <c r="BB4" s="15">
        <v>76.221502361812654</v>
      </c>
      <c r="BC4" s="15">
        <v>80.243053771784602</v>
      </c>
      <c r="BD4" s="15">
        <v>83.475460890079603</v>
      </c>
      <c r="BE4" s="15">
        <v>85.20182025623032</v>
      </c>
      <c r="BF4" s="15">
        <v>85.906389399381126</v>
      </c>
      <c r="BG4" s="15">
        <v>90.421551390532656</v>
      </c>
      <c r="BH4" s="15">
        <v>95.522964717434377</v>
      </c>
      <c r="BI4" s="15">
        <v>99.014076788505605</v>
      </c>
      <c r="BJ4" s="15">
        <v>100</v>
      </c>
      <c r="BK4" s="15">
        <v>98.593659700777636</v>
      </c>
      <c r="BL4" s="15">
        <v>100.96477562955324</v>
      </c>
      <c r="BM4" s="15">
        <v>91.828018722231263</v>
      </c>
      <c r="BN4" s="15">
        <v>93.211118264340413</v>
      </c>
      <c r="BO4" s="15">
        <v>99.619337904505642</v>
      </c>
    </row>
    <row r="5" spans="1:67">
      <c r="A5" t="s">
        <v>131</v>
      </c>
      <c r="B5" s="14" t="s">
        <v>4</v>
      </c>
      <c r="C5" s="15" t="s">
        <v>5</v>
      </c>
      <c r="D5" s="15">
        <v>86.93949424462933</v>
      </c>
      <c r="E5" s="15">
        <v>100.10186289369818</v>
      </c>
      <c r="F5" s="15">
        <v>109.8491009708474</v>
      </c>
      <c r="G5" s="15">
        <v>114.27810958653824</v>
      </c>
      <c r="H5" s="15">
        <v>125.95603911185368</v>
      </c>
      <c r="I5" s="15">
        <v>126.93193658213013</v>
      </c>
      <c r="J5" s="15">
        <v>130.27543679895118</v>
      </c>
      <c r="K5" s="15">
        <v>135.34447708269704</v>
      </c>
      <c r="L5" s="15">
        <v>138.67690719622661</v>
      </c>
      <c r="M5" s="15">
        <v>144.34004306342769</v>
      </c>
      <c r="N5" s="15">
        <v>146.39931428891518</v>
      </c>
      <c r="O5" s="15">
        <v>148.12588961188013</v>
      </c>
      <c r="P5" s="15">
        <v>156.41540328455076</v>
      </c>
      <c r="Q5" s="15">
        <v>157.81229845390138</v>
      </c>
      <c r="R5" s="15">
        <v>157.09727417019911</v>
      </c>
      <c r="S5" s="15">
        <v>163.67679198210422</v>
      </c>
      <c r="T5" s="15">
        <v>164.77059467210864</v>
      </c>
      <c r="U5" s="15">
        <v>172.29298793247378</v>
      </c>
      <c r="V5" s="15">
        <v>173.87648722687902</v>
      </c>
      <c r="W5" s="15">
        <v>181.10541348722401</v>
      </c>
      <c r="X5" s="15">
        <v>184.12200098871523</v>
      </c>
      <c r="Y5" s="15">
        <v>188.2241995700625</v>
      </c>
      <c r="Z5" s="15">
        <v>191.87574515415042</v>
      </c>
      <c r="AA5" s="15">
        <v>185.15978278038966</v>
      </c>
      <c r="AB5" s="15">
        <v>189.74111931929045</v>
      </c>
      <c r="AC5" s="15">
        <v>188.3183086781182</v>
      </c>
      <c r="AD5" s="15">
        <v>186.56426639374385</v>
      </c>
      <c r="AE5" s="15">
        <v>172.87939204341308</v>
      </c>
      <c r="AF5" s="15">
        <v>172.56716508121826</v>
      </c>
      <c r="AG5" s="15">
        <v>164.84615620652792</v>
      </c>
      <c r="AH5" s="15">
        <v>152.80808922562656</v>
      </c>
      <c r="AI5" s="15">
        <v>143.59892830809486</v>
      </c>
      <c r="AJ5" s="15">
        <v>138.09268937003458</v>
      </c>
      <c r="AK5" s="15">
        <v>151.31815520261185</v>
      </c>
      <c r="AL5" s="15">
        <v>151.35426572149851</v>
      </c>
      <c r="AM5" s="15">
        <v>138.05331669966384</v>
      </c>
      <c r="AN5" s="15">
        <v>120.61539815486991</v>
      </c>
      <c r="AO5" s="15">
        <v>129.33324067533914</v>
      </c>
      <c r="AP5" s="15">
        <v>130.71119579090282</v>
      </c>
      <c r="AQ5" s="15">
        <v>128.36883832046709</v>
      </c>
      <c r="AR5" s="15">
        <v>120.79340580339225</v>
      </c>
      <c r="AS5" s="15">
        <v>115.56872094895775</v>
      </c>
      <c r="AT5" s="15">
        <v>119.39475566655391</v>
      </c>
      <c r="AU5" s="15">
        <v>123.00667381050732</v>
      </c>
      <c r="AV5" s="15">
        <v>114.7117658933638</v>
      </c>
      <c r="AW5" s="15">
        <v>112.00269526481718</v>
      </c>
      <c r="AX5" s="15">
        <v>110.02537870335078</v>
      </c>
      <c r="AY5" s="15">
        <v>110.12474947404793</v>
      </c>
      <c r="AZ5" s="15">
        <v>112.12468645491954</v>
      </c>
      <c r="BA5" s="15">
        <v>110.50100564990547</v>
      </c>
      <c r="BB5" s="15">
        <v>105.79126547461118</v>
      </c>
      <c r="BC5" s="15">
        <v>103.49425058528199</v>
      </c>
      <c r="BD5" s="15">
        <v>112.3917305069927</v>
      </c>
      <c r="BE5" s="15">
        <v>113.00347687555613</v>
      </c>
      <c r="BF5" s="15">
        <v>91.762470077687283</v>
      </c>
      <c r="BG5" s="15">
        <v>100.25839817074572</v>
      </c>
      <c r="BH5" s="15">
        <v>100.54804641113461</v>
      </c>
      <c r="BI5" s="15">
        <v>106.76409286894494</v>
      </c>
      <c r="BJ5" s="15">
        <v>100</v>
      </c>
      <c r="BK5" s="15">
        <v>109.84640394133447</v>
      </c>
      <c r="BL5" s="15">
        <v>114.87142100657654</v>
      </c>
      <c r="BM5" s="15">
        <v>116.13662779583184</v>
      </c>
      <c r="BN5" s="15">
        <v>108.05598677454383</v>
      </c>
      <c r="BO5" s="15">
        <v>110.90838231429863</v>
      </c>
    </row>
    <row r="6" spans="1:67">
      <c r="A6" t="s">
        <v>49</v>
      </c>
      <c r="E6">
        <v>0.2477166818331589</v>
      </c>
      <c r="F6">
        <v>0.2315626668305894</v>
      </c>
      <c r="G6">
        <v>0.20723033726737367</v>
      </c>
      <c r="H6">
        <v>0.19865085990397724</v>
      </c>
      <c r="I6">
        <v>0.19085262503908376</v>
      </c>
      <c r="J6">
        <v>0.171627099000071</v>
      </c>
      <c r="K6">
        <v>0.15897287058863002</v>
      </c>
      <c r="L6">
        <v>0.14909101339535974</v>
      </c>
      <c r="M6">
        <v>0.13504582150567904</v>
      </c>
      <c r="N6">
        <v>0.12884867303020647</v>
      </c>
      <c r="O6">
        <v>0.13589784495100454</v>
      </c>
      <c r="P6">
        <v>0.13418116603219651</v>
      </c>
      <c r="Q6">
        <v>0.12412826731825607</v>
      </c>
      <c r="R6">
        <v>0.12754953408025796</v>
      </c>
      <c r="S6">
        <v>0.12547568838815287</v>
      </c>
      <c r="T6">
        <v>0.11867202715970473</v>
      </c>
      <c r="U6">
        <v>0.11027224600861954</v>
      </c>
      <c r="V6">
        <v>0.10701767923803278</v>
      </c>
      <c r="W6">
        <v>0.10765327649176232</v>
      </c>
      <c r="X6">
        <v>0.10288774961235306</v>
      </c>
      <c r="Y6">
        <v>9.7751963199563238E-2</v>
      </c>
      <c r="Z6">
        <v>9.8270040069570103E-2</v>
      </c>
      <c r="AA6">
        <v>0.10244049248346522</v>
      </c>
      <c r="AB6">
        <v>0.103572493514132</v>
      </c>
      <c r="AC6">
        <v>0.10636517268032331</v>
      </c>
      <c r="AD6">
        <v>0.12478124380354846</v>
      </c>
      <c r="AE6">
        <v>0.13149338017924267</v>
      </c>
      <c r="AF6">
        <v>0.11898413599871654</v>
      </c>
      <c r="AG6">
        <v>0.10757218628820409</v>
      </c>
      <c r="AH6">
        <v>9.5368528050611745E-2</v>
      </c>
      <c r="AI6">
        <v>9.2340228675284755E-2</v>
      </c>
      <c r="AJ6">
        <v>9.5272036498805099E-2</v>
      </c>
      <c r="AK6">
        <v>8.9787490137779369E-2</v>
      </c>
      <c r="AL6">
        <v>8.3506848857562016E-2</v>
      </c>
      <c r="AM6">
        <v>8.3952245503395667E-2</v>
      </c>
      <c r="AN6">
        <v>7.75475144520818E-2</v>
      </c>
      <c r="AO6">
        <v>7.4761292486627579E-2</v>
      </c>
      <c r="AP6">
        <v>7.7568138291243788E-2</v>
      </c>
      <c r="AQ6">
        <v>7.5750027445177212E-2</v>
      </c>
      <c r="AR6">
        <v>7.8854919866953671E-2</v>
      </c>
      <c r="AS6">
        <v>7.9462696106199451E-2</v>
      </c>
      <c r="AT6">
        <v>7.7707773302224642E-2</v>
      </c>
      <c r="AU6">
        <v>7.8811367598415394E-2</v>
      </c>
      <c r="AV6">
        <v>7.5697527064046963E-2</v>
      </c>
      <c r="AW6">
        <v>7.5718639427475601E-2</v>
      </c>
      <c r="AX6">
        <v>7.5216756823831679E-2</v>
      </c>
      <c r="AY6">
        <v>7.2646561272109555E-2</v>
      </c>
      <c r="AZ6">
        <v>6.8337446335674665E-2</v>
      </c>
      <c r="BA6">
        <v>6.861185200108405E-2</v>
      </c>
      <c r="BB6">
        <v>7.0341129449838072E-2</v>
      </c>
      <c r="BC6">
        <v>6.4920029910989746E-2</v>
      </c>
      <c r="BD6">
        <v>6.1338649381042422E-2</v>
      </c>
      <c r="BE6">
        <v>5.985716208660484E-2</v>
      </c>
      <c r="BF6">
        <v>6.1708313843266901E-2</v>
      </c>
      <c r="BG6">
        <v>6.0172267321293424E-2</v>
      </c>
      <c r="BH6">
        <v>6.2322653595992421E-2</v>
      </c>
      <c r="BI6">
        <v>7.0801099202575435E-2</v>
      </c>
      <c r="BJ6">
        <v>7.0087337828322771E-2</v>
      </c>
      <c r="BK6">
        <v>6.2070191929279879E-2</v>
      </c>
      <c r="BL6">
        <v>6.0574358851457538E-2</v>
      </c>
      <c r="BM6">
        <v>6.6377090340104111E-2</v>
      </c>
      <c r="BN6">
        <v>6.8370397415284001E-2</v>
      </c>
      <c r="BO6">
        <v>6.7898114123366715E-2</v>
      </c>
    </row>
    <row r="7" spans="1:67">
      <c r="A7" t="s">
        <v>50</v>
      </c>
      <c r="E7">
        <v>7.0784284763292918E-2</v>
      </c>
      <c r="F7">
        <v>7.3932899656350387E-2</v>
      </c>
      <c r="G7">
        <v>7.1889339224604984E-2</v>
      </c>
      <c r="H7">
        <v>7.0043262718870097E-2</v>
      </c>
      <c r="I7">
        <v>6.6562017512991983E-2</v>
      </c>
      <c r="J7">
        <v>6.5495530079685005E-2</v>
      </c>
      <c r="K7">
        <v>6.7300485221350709E-2</v>
      </c>
      <c r="L7">
        <v>7.0147741887546397E-2</v>
      </c>
      <c r="M7">
        <v>7.2540289511284162E-2</v>
      </c>
      <c r="N7">
        <v>7.2968707708778363E-2</v>
      </c>
      <c r="O7">
        <v>7.018053976052413E-2</v>
      </c>
      <c r="P7">
        <v>6.5025849324000115E-2</v>
      </c>
      <c r="Q7">
        <v>6.1935808903537698E-2</v>
      </c>
      <c r="R7">
        <v>6.1912321366338785E-2</v>
      </c>
      <c r="S7">
        <v>5.9896106650509887E-2</v>
      </c>
      <c r="T7">
        <v>5.7319779391842199E-2</v>
      </c>
      <c r="U7">
        <v>5.5907699672850267E-2</v>
      </c>
      <c r="V7">
        <v>5.3002068219812709E-2</v>
      </c>
      <c r="W7">
        <v>4.9801619132010713E-2</v>
      </c>
      <c r="X7">
        <v>4.8761219252039634E-2</v>
      </c>
      <c r="Y7">
        <v>4.8522234346743687E-2</v>
      </c>
      <c r="Z7">
        <v>4.8229438754589252E-2</v>
      </c>
      <c r="AA7">
        <v>5.0621245701028758E-2</v>
      </c>
      <c r="AB7">
        <v>5.1787509886816921E-2</v>
      </c>
      <c r="AC7">
        <v>4.8932749286403551E-2</v>
      </c>
      <c r="AD7">
        <v>4.7759583843472481E-2</v>
      </c>
      <c r="AE7">
        <v>5.8501310859418912E-2</v>
      </c>
      <c r="AF7">
        <v>7.1869337049468324E-2</v>
      </c>
      <c r="AG7">
        <v>7.4348116128853226E-2</v>
      </c>
      <c r="AH7">
        <v>7.4500589032105907E-2</v>
      </c>
      <c r="AI7">
        <v>7.5656432753328201E-2</v>
      </c>
      <c r="AJ7">
        <v>7.8277522532092136E-2</v>
      </c>
      <c r="AK7">
        <v>9.5463500187335182E-2</v>
      </c>
      <c r="AL7">
        <v>0.11547797119593334</v>
      </c>
      <c r="AM7">
        <v>0.1231797098024546</v>
      </c>
      <c r="AN7">
        <v>0.11675206475684966</v>
      </c>
      <c r="AO7">
        <v>0.10413535533582419</v>
      </c>
      <c r="AP7">
        <v>9.9748579644217544E-2</v>
      </c>
      <c r="AQ7">
        <v>8.285803685877928E-2</v>
      </c>
      <c r="AR7">
        <v>6.6501421612325542E-2</v>
      </c>
      <c r="AS7">
        <v>6.3713475806132486E-2</v>
      </c>
      <c r="AT7">
        <v>6.2168089148190858E-2</v>
      </c>
      <c r="AU7">
        <v>6.5643861835316869E-2</v>
      </c>
      <c r="AV7">
        <v>6.4035196570647615E-2</v>
      </c>
      <c r="AW7">
        <v>5.6766575757504031E-2</v>
      </c>
      <c r="AX7">
        <v>5.3190992889047786E-2</v>
      </c>
      <c r="AY7">
        <v>5.1705654157238143E-2</v>
      </c>
      <c r="AZ7">
        <v>4.9968234901287337E-2</v>
      </c>
      <c r="BA7">
        <v>5.229794493189005E-2</v>
      </c>
      <c r="BB7">
        <v>5.5344693741686615E-2</v>
      </c>
      <c r="BC7">
        <v>4.9852690715529294E-2</v>
      </c>
      <c r="BD7">
        <v>4.3921927045411924E-2</v>
      </c>
      <c r="BE7">
        <v>4.9524972229286229E-2</v>
      </c>
      <c r="BF7">
        <v>5.918904282549603E-2</v>
      </c>
      <c r="BG7">
        <v>6.0507495558684329E-2</v>
      </c>
      <c r="BH7">
        <v>6.3311936621010867E-2</v>
      </c>
      <c r="BI7">
        <v>7.1041292366698872E-2</v>
      </c>
      <c r="BJ7">
        <v>7.9000215048358718E-2</v>
      </c>
      <c r="BK7">
        <v>8.9892529644799046E-2</v>
      </c>
      <c r="BL7">
        <v>9.7807202728019821E-2</v>
      </c>
      <c r="BM7">
        <v>0.11165903292814616</v>
      </c>
      <c r="BN7">
        <v>0.10772670179579547</v>
      </c>
      <c r="BO7">
        <v>9.3237930292238716E-2</v>
      </c>
    </row>
    <row r="8" spans="1:67">
      <c r="A8" t="s">
        <v>55</v>
      </c>
      <c r="E8">
        <v>0.63820394609554287</v>
      </c>
      <c r="F8">
        <v>0.64677146988201129</v>
      </c>
      <c r="G8">
        <v>0.6691646516395966</v>
      </c>
      <c r="H8">
        <v>0.68115388317007741</v>
      </c>
      <c r="I8">
        <v>0.69107752732913363</v>
      </c>
      <c r="J8">
        <v>0.70838082452499918</v>
      </c>
      <c r="K8">
        <v>0.71405847696533753</v>
      </c>
      <c r="L8">
        <v>0.7176511792647593</v>
      </c>
      <c r="M8">
        <v>0.72903136492678111</v>
      </c>
      <c r="N8">
        <v>0.73257682266574009</v>
      </c>
      <c r="O8">
        <v>0.72362306884492045</v>
      </c>
      <c r="P8">
        <v>0.72621069942322902</v>
      </c>
      <c r="Q8">
        <v>0.73613704720164486</v>
      </c>
      <c r="R8">
        <v>0.72940902656400008</v>
      </c>
      <c r="S8">
        <v>0.73262205711352479</v>
      </c>
      <c r="T8">
        <v>0.74164889529716538</v>
      </c>
      <c r="U8">
        <v>0.7497658371929331</v>
      </c>
      <c r="V8">
        <v>0.75709807314713529</v>
      </c>
      <c r="W8">
        <v>0.76476753489598259</v>
      </c>
      <c r="X8">
        <v>0.76985931574435851</v>
      </c>
      <c r="Y8">
        <v>0.77216044594750322</v>
      </c>
      <c r="Z8">
        <v>0.77393286487150625</v>
      </c>
      <c r="AA8">
        <v>0.766116610279171</v>
      </c>
      <c r="AB8">
        <v>0.75823801171775596</v>
      </c>
      <c r="AC8">
        <v>0.7569030347482153</v>
      </c>
      <c r="AD8">
        <v>0.74366033558602607</v>
      </c>
      <c r="AE8">
        <v>0.72902748617685875</v>
      </c>
      <c r="AF8">
        <v>0.72079707824347816</v>
      </c>
      <c r="AG8">
        <v>0.72240262375326603</v>
      </c>
      <c r="AH8">
        <v>0.73457034538345989</v>
      </c>
      <c r="AI8">
        <v>0.73800926445509241</v>
      </c>
      <c r="AJ8">
        <v>0.73640946047831268</v>
      </c>
      <c r="AK8">
        <v>0.71909728841246157</v>
      </c>
      <c r="AL8">
        <v>0.69429249931519876</v>
      </c>
      <c r="AM8">
        <v>0.67506064881536354</v>
      </c>
      <c r="AN8">
        <v>0.6778300183280519</v>
      </c>
      <c r="AO8">
        <v>0.68981336649902181</v>
      </c>
      <c r="AP8">
        <v>0.68645370491869806</v>
      </c>
      <c r="AQ8">
        <v>0.69741961218069526</v>
      </c>
      <c r="AR8">
        <v>0.71432150823846663</v>
      </c>
      <c r="AS8">
        <v>0.72744709605265334</v>
      </c>
      <c r="AT8">
        <v>0.73353448208139937</v>
      </c>
      <c r="AU8">
        <v>0.72794319162027221</v>
      </c>
      <c r="AV8">
        <v>0.73010044669566887</v>
      </c>
      <c r="AW8">
        <v>0.73797935955831462</v>
      </c>
      <c r="AX8">
        <v>0.74455326824280754</v>
      </c>
      <c r="AY8">
        <v>0.75016181298192453</v>
      </c>
      <c r="AZ8">
        <v>0.75718555311381408</v>
      </c>
      <c r="BA8">
        <v>0.75852448582394016</v>
      </c>
      <c r="BB8">
        <v>0.76222289461189063</v>
      </c>
      <c r="BC8">
        <v>0.78123440838248814</v>
      </c>
      <c r="BD8">
        <v>0.79488927250198871</v>
      </c>
      <c r="BE8">
        <v>0.79203410309957545</v>
      </c>
      <c r="BF8">
        <v>0.77762847773054622</v>
      </c>
      <c r="BG8">
        <v>0.77491688668984082</v>
      </c>
      <c r="BH8">
        <v>0.77075006817368741</v>
      </c>
      <c r="BI8">
        <v>0.75449360063981041</v>
      </c>
      <c r="BJ8">
        <v>0.75101138309957427</v>
      </c>
      <c r="BK8">
        <v>0.74749342728628476</v>
      </c>
      <c r="BL8">
        <v>0.73681226620302509</v>
      </c>
      <c r="BM8">
        <v>0.71455912593736182</v>
      </c>
      <c r="BN8">
        <v>0.7084224090335085</v>
      </c>
      <c r="BO8">
        <v>0.72143259250291769</v>
      </c>
    </row>
    <row r="9" spans="1:67">
      <c r="A9" t="s">
        <v>56</v>
      </c>
      <c r="E9">
        <v>4.3295087308005256E-2</v>
      </c>
      <c r="F9">
        <v>4.7732963631048966E-2</v>
      </c>
      <c r="G9">
        <v>5.1715671868424712E-2</v>
      </c>
      <c r="H9">
        <v>5.0151994207075237E-2</v>
      </c>
      <c r="I9">
        <v>5.1507830118790593E-2</v>
      </c>
      <c r="J9">
        <v>5.4496546395244781E-2</v>
      </c>
      <c r="K9">
        <v>5.9668167224681698E-2</v>
      </c>
      <c r="L9">
        <v>6.3110065452334579E-2</v>
      </c>
      <c r="M9">
        <v>6.3382524056255635E-2</v>
      </c>
      <c r="N9">
        <v>6.5605796595275018E-2</v>
      </c>
      <c r="O9">
        <v>7.029854644355088E-2</v>
      </c>
      <c r="P9">
        <v>7.458228522057439E-2</v>
      </c>
      <c r="Q9">
        <v>7.7798876576561427E-2</v>
      </c>
      <c r="R9">
        <v>8.1129117989403227E-2</v>
      </c>
      <c r="S9">
        <v>8.200614784781235E-2</v>
      </c>
      <c r="T9">
        <v>8.2359298151287563E-2</v>
      </c>
      <c r="U9">
        <v>8.4054217125597019E-2</v>
      </c>
      <c r="V9">
        <v>8.2882179395019198E-2</v>
      </c>
      <c r="W9">
        <v>7.7777569480244418E-2</v>
      </c>
      <c r="X9">
        <v>7.8491715391248884E-2</v>
      </c>
      <c r="Y9">
        <v>8.1565356506189984E-2</v>
      </c>
      <c r="Z9">
        <v>7.9567656304334433E-2</v>
      </c>
      <c r="AA9">
        <v>8.0821651536335012E-2</v>
      </c>
      <c r="AB9">
        <v>8.6401984881295135E-2</v>
      </c>
      <c r="AC9">
        <v>8.7799043285057832E-2</v>
      </c>
      <c r="AD9">
        <v>8.3798836766952906E-2</v>
      </c>
      <c r="AE9">
        <v>8.0977822784479667E-2</v>
      </c>
      <c r="AF9">
        <v>8.8349448708337053E-2</v>
      </c>
      <c r="AG9">
        <v>9.5677073829676801E-2</v>
      </c>
      <c r="AH9">
        <v>9.5560537533822529E-2</v>
      </c>
      <c r="AI9">
        <v>9.399407411629454E-2</v>
      </c>
      <c r="AJ9">
        <v>9.0040980490790012E-2</v>
      </c>
      <c r="AK9">
        <v>9.5651721262423856E-2</v>
      </c>
      <c r="AL9">
        <v>0.10672268063130591</v>
      </c>
      <c r="AM9">
        <v>0.11780739587878621</v>
      </c>
      <c r="AN9">
        <v>0.12787040246301667</v>
      </c>
      <c r="AO9">
        <v>0.13128998567852646</v>
      </c>
      <c r="AP9">
        <v>0.13622957714584072</v>
      </c>
      <c r="AQ9">
        <v>0.14397232351534822</v>
      </c>
      <c r="AR9">
        <v>0.14032215028225403</v>
      </c>
      <c r="AS9">
        <v>0.1293767320350146</v>
      </c>
      <c r="AT9">
        <v>0.12658965546818501</v>
      </c>
      <c r="AU9">
        <v>0.12760157894599544</v>
      </c>
      <c r="AV9">
        <v>0.13016682966963647</v>
      </c>
      <c r="AW9">
        <v>0.12953542525670575</v>
      </c>
      <c r="AX9">
        <v>0.12703898204431296</v>
      </c>
      <c r="AY9">
        <v>0.12548597158872776</v>
      </c>
      <c r="AZ9">
        <v>0.12450876564922397</v>
      </c>
      <c r="BA9">
        <v>0.12056571724308568</v>
      </c>
      <c r="BB9">
        <v>0.11209128219658465</v>
      </c>
      <c r="BC9">
        <v>0.1039928709909929</v>
      </c>
      <c r="BD9">
        <v>9.9850151071556981E-2</v>
      </c>
      <c r="BE9">
        <v>9.8583762584533524E-2</v>
      </c>
      <c r="BF9">
        <v>0.10147416560069084</v>
      </c>
      <c r="BG9">
        <v>0.10440335043018147</v>
      </c>
      <c r="BH9">
        <v>0.10361534160930944</v>
      </c>
      <c r="BI9">
        <v>0.10366400779091527</v>
      </c>
      <c r="BJ9">
        <v>9.990106402374431E-2</v>
      </c>
      <c r="BK9">
        <v>0.10054385113963638</v>
      </c>
      <c r="BL9">
        <v>0.10480617221749752</v>
      </c>
      <c r="BM9">
        <v>0.1074047507943878</v>
      </c>
      <c r="BN9">
        <v>0.11548049175541197</v>
      </c>
      <c r="BO9">
        <v>0.11743136308147697</v>
      </c>
    </row>
    <row r="10" spans="1:67">
      <c r="A10" t="s">
        <v>72</v>
      </c>
      <c r="E10">
        <f>((E2/D2)^E6)</f>
        <v>1.0246350551155257</v>
      </c>
      <c r="F10">
        <f t="shared" ref="F10:AJ13" si="0">((F2/E2)^F6)</f>
        <v>0.9975113911215463</v>
      </c>
      <c r="G10">
        <f>((G2/F2)^G6)</f>
        <v>1.0152442606343453</v>
      </c>
      <c r="H10">
        <f t="shared" si="0"/>
        <v>0.9908986542997712</v>
      </c>
      <c r="I10">
        <f>((I2/H2)^I6)</f>
        <v>1.0047809747463956</v>
      </c>
      <c r="J10">
        <f t="shared" si="0"/>
        <v>1.0132314124259036</v>
      </c>
      <c r="K10">
        <f t="shared" si="0"/>
        <v>1.0088880090622039</v>
      </c>
      <c r="L10">
        <f t="shared" si="0"/>
        <v>1.0011580534635709</v>
      </c>
      <c r="M10">
        <f t="shared" si="0"/>
        <v>1.0082374448007936</v>
      </c>
      <c r="N10">
        <f t="shared" si="0"/>
        <v>1.0034857277490599</v>
      </c>
      <c r="O10">
        <f t="shared" si="0"/>
        <v>1.0090254285993945</v>
      </c>
      <c r="P10">
        <f t="shared" si="0"/>
        <v>0.99492129153522824</v>
      </c>
      <c r="Q10">
        <f t="shared" si="0"/>
        <v>1.009459176985831</v>
      </c>
      <c r="R10">
        <f t="shared" si="0"/>
        <v>1.0027346599105706</v>
      </c>
      <c r="S10">
        <f t="shared" si="0"/>
        <v>0.99477769880414224</v>
      </c>
      <c r="T10">
        <f t="shared" si="0"/>
        <v>1.0029031713811669</v>
      </c>
      <c r="U10">
        <f t="shared" si="0"/>
        <v>0.99938248254294526</v>
      </c>
      <c r="V10">
        <f t="shared" si="0"/>
        <v>1.0104550826844365</v>
      </c>
      <c r="W10">
        <f t="shared" si="0"/>
        <v>0.99386026167173558</v>
      </c>
      <c r="X10">
        <f t="shared" si="0"/>
        <v>1.0087747030942011</v>
      </c>
      <c r="Y10">
        <f t="shared" si="0"/>
        <v>1.0052133276294255</v>
      </c>
      <c r="Z10">
        <f t="shared" si="0"/>
        <v>1.0002804701129127</v>
      </c>
      <c r="AA10">
        <f t="shared" si="0"/>
        <v>1.0014735030961854</v>
      </c>
      <c r="AB10">
        <f t="shared" si="0"/>
        <v>1.0135588086611742</v>
      </c>
      <c r="AC10">
        <f t="shared" si="0"/>
        <v>0.98629794574720719</v>
      </c>
      <c r="AD10">
        <f t="shared" si="0"/>
        <v>0.99188604534122049</v>
      </c>
      <c r="AE10">
        <f t="shared" si="0"/>
        <v>0.99548084306587448</v>
      </c>
      <c r="AF10">
        <f t="shared" si="0"/>
        <v>1.0132808769649608</v>
      </c>
      <c r="AG10">
        <f t="shared" si="0"/>
        <v>0.99460823177186219</v>
      </c>
      <c r="AH10">
        <f t="shared" si="0"/>
        <v>1.0062562938513493</v>
      </c>
      <c r="AI10">
        <f t="shared" si="0"/>
        <v>0.99225702062471155</v>
      </c>
      <c r="AJ10">
        <f t="shared" si="0"/>
        <v>1.0043824671141768</v>
      </c>
      <c r="AK10">
        <f t="shared" ref="AK10:AK13" si="1">((AK2/AJ2)^AK6)</f>
        <v>0.99611320834698247</v>
      </c>
      <c r="AL10">
        <f t="shared" ref="AL10:AL13" si="2">((AL2/AK2)^AL6)</f>
        <v>1.0279525254965387</v>
      </c>
      <c r="AM10">
        <f t="shared" ref="AM10:AM13" si="3">((AM2/AL2)^AM6)</f>
        <v>0.99883809188552786</v>
      </c>
      <c r="AN10">
        <f t="shared" ref="AN10:AN13" si="4">((AN2/AM2)^AN6)</f>
        <v>0.98416684775610597</v>
      </c>
      <c r="AO10">
        <f t="shared" ref="AO10:AO13" si="5">((AO2/AN2)^AO6)</f>
        <v>1.0182908800733361</v>
      </c>
      <c r="AP10">
        <f t="shared" ref="AP10:AP13" si="6">((AP2/AO2)^AP6)</f>
        <v>1.0157752870401062</v>
      </c>
      <c r="AQ10">
        <f t="shared" ref="AQ10:AQ13" si="7">((AQ2/AP2)^AQ6)</f>
        <v>1.0034270384848496</v>
      </c>
      <c r="AR10">
        <f t="shared" ref="AR10:AR13" si="8">((AR2/AQ2)^AR6)</f>
        <v>1.0048145985303878</v>
      </c>
      <c r="AS10">
        <f t="shared" ref="AS10:AS13" si="9">((AS2/AR2)^AS6)</f>
        <v>0.98582337651596808</v>
      </c>
      <c r="AT10">
        <f t="shared" ref="AT10:AT13" si="10">((AT2/AS2)^AT6)</f>
        <v>1.0112568978577403</v>
      </c>
      <c r="AU10">
        <f t="shared" ref="AU10:AU13" si="11">((AU2/AT2)^AU6)</f>
        <v>1.005580048098607</v>
      </c>
      <c r="AV10">
        <f t="shared" ref="AV10:AV13" si="12">((AV2/AU2)^AV6)</f>
        <v>0.99831613882155634</v>
      </c>
      <c r="AW10">
        <f t="shared" ref="AW10:AW13" si="13">((AW2/AV2)^AW6)</f>
        <v>1.0082291300479784</v>
      </c>
      <c r="AX10">
        <f t="shared" ref="AX10:AX13" si="14">((AX2/AW2)^AX6)</f>
        <v>0.99073889570025842</v>
      </c>
      <c r="AY10">
        <f t="shared" ref="AY10:AY13" si="15">((AY2/AX2)^AY6)</f>
        <v>1.0048316060686215</v>
      </c>
      <c r="AZ10">
        <f t="shared" ref="AZ10:AZ13" si="16">((AZ2/AY2)^AZ6)</f>
        <v>0.99550169287324364</v>
      </c>
      <c r="BA10">
        <f t="shared" ref="BA10:BA13" si="17">((BA2/AZ2)^BA6)</f>
        <v>1.0093803325505268</v>
      </c>
      <c r="BB10">
        <f t="shared" ref="BB10:BB13" si="18">((BB2/BA2)^BB6)</f>
        <v>0.99741788607866122</v>
      </c>
      <c r="BC10">
        <f t="shared" ref="BC10:BC13" si="19">((BC2/BB2)^BC6)</f>
        <v>1.0011886290028542</v>
      </c>
      <c r="BD10">
        <f t="shared" ref="BD10:BD13" si="20">((BD2/BC2)^BD6)</f>
        <v>1.0016879087987201</v>
      </c>
      <c r="BE10">
        <f t="shared" ref="BE10:BE13" si="21">((BE2/BD2)^BE6)</f>
        <v>1.0045825083970703</v>
      </c>
      <c r="BF10">
        <f t="shared" ref="BF10:BF13" si="22">((BF2/BE2)^BF6)</f>
        <v>0.99707900158111062</v>
      </c>
      <c r="BG10">
        <f t="shared" ref="BG10:BG13" si="23">((BG2/BF2)^BG6)</f>
        <v>1.0024644354939705</v>
      </c>
      <c r="BH10">
        <f t="shared" ref="BH10:BH13" si="24">((BH2/BG2)^BH6)</f>
        <v>1.0072319460068766</v>
      </c>
      <c r="BI10">
        <f t="shared" ref="BI10:BI13" si="25">((BI2/BH2)^BI6)</f>
        <v>1.004962983903287</v>
      </c>
      <c r="BJ10">
        <f t="shared" ref="BJ10:BJ13" si="26">((BJ2/BI2)^BJ6)</f>
        <v>1.0003519183887772</v>
      </c>
      <c r="BK10">
        <f t="shared" ref="BK10:BK13" si="27">((BK2/BJ2)^BK6)</f>
        <v>0.9997028032309111</v>
      </c>
      <c r="BL10">
        <f t="shared" ref="BL10:BL11" si="28">((BL2/BK2)^BL6)</f>
        <v>0.99535614800231553</v>
      </c>
      <c r="BM10">
        <f t="shared" ref="BM10:BM13" si="29">((BM2/BL2)^BM6)</f>
        <v>0.9995496534890026</v>
      </c>
      <c r="BN10">
        <f t="shared" ref="BN10:BN13" si="30">((BN2/BM2)^BN6)</f>
        <v>1.0045258510584483</v>
      </c>
      <c r="BO10">
        <f>((BO2/BN2)^BO6)</f>
        <v>1.0013079657009061</v>
      </c>
    </row>
    <row r="11" spans="1:67">
      <c r="A11" t="s">
        <v>72</v>
      </c>
      <c r="E11">
        <f>((E3/D3)^E7)</f>
        <v>1.0026326051856871</v>
      </c>
      <c r="F11">
        <f>((F3/E3)^F7)</f>
        <v>0.99551333438135714</v>
      </c>
      <c r="G11">
        <f t="shared" si="0"/>
        <v>1.0067889189539361</v>
      </c>
      <c r="H11">
        <f t="shared" si="0"/>
        <v>1.0006716609997517</v>
      </c>
      <c r="I11">
        <f>((I3/H3)^I7)</f>
        <v>0.99725299350493835</v>
      </c>
      <c r="J11">
        <f t="shared" si="0"/>
        <v>0.99972174892713184</v>
      </c>
      <c r="K11">
        <f t="shared" si="0"/>
        <v>1.0029371270324623</v>
      </c>
      <c r="L11">
        <f t="shared" si="0"/>
        <v>1.0040340117712347</v>
      </c>
      <c r="M11">
        <f t="shared" si="0"/>
        <v>0.99787516715787139</v>
      </c>
      <c r="N11">
        <f t="shared" si="0"/>
        <v>0.99856328748789491</v>
      </c>
      <c r="O11">
        <f t="shared" si="0"/>
        <v>0.99994696734018673</v>
      </c>
      <c r="P11">
        <f t="shared" si="0"/>
        <v>0.99776710235726174</v>
      </c>
      <c r="Q11">
        <f t="shared" si="0"/>
        <v>1.001644013404754</v>
      </c>
      <c r="R11">
        <f t="shared" si="0"/>
        <v>1.0009561415455963</v>
      </c>
      <c r="S11">
        <f t="shared" si="0"/>
        <v>0.99930821154599692</v>
      </c>
      <c r="T11">
        <f t="shared" si="0"/>
        <v>1.0007519687483388</v>
      </c>
      <c r="U11">
        <f t="shared" si="0"/>
        <v>0.99900023971288288</v>
      </c>
      <c r="V11">
        <f t="shared" si="0"/>
        <v>1.0008957072095781</v>
      </c>
      <c r="W11">
        <f t="shared" si="0"/>
        <v>1.0006686120647759</v>
      </c>
      <c r="X11">
        <f t="shared" si="0"/>
        <v>1.0000953736751641</v>
      </c>
      <c r="Y11">
        <f t="shared" si="0"/>
        <v>1.001628158652792</v>
      </c>
      <c r="Z11">
        <f t="shared" si="0"/>
        <v>0.99874434859084871</v>
      </c>
      <c r="AA11">
        <f t="shared" si="0"/>
        <v>0.99835614365729275</v>
      </c>
      <c r="AB11">
        <f t="shared" si="0"/>
        <v>0.99824319742254786</v>
      </c>
      <c r="AC11">
        <f t="shared" si="0"/>
        <v>0.99908871167051128</v>
      </c>
      <c r="AD11">
        <f t="shared" si="0"/>
        <v>0.99821496611590033</v>
      </c>
      <c r="AE11">
        <f t="shared" si="0"/>
        <v>0.98363190699560177</v>
      </c>
      <c r="AF11">
        <f t="shared" si="0"/>
        <v>0.98646547845458921</v>
      </c>
      <c r="AG11">
        <f t="shared" si="0"/>
        <v>1.0005350353711779</v>
      </c>
      <c r="AH11">
        <f t="shared" si="0"/>
        <v>0.99585659345206878</v>
      </c>
      <c r="AI11">
        <f t="shared" si="0"/>
        <v>0.99507996376120744</v>
      </c>
      <c r="AJ11">
        <f t="shared" si="0"/>
        <v>0.98067602128365983</v>
      </c>
      <c r="AK11">
        <f t="shared" si="1"/>
        <v>0.99721597345289248</v>
      </c>
      <c r="AL11">
        <f t="shared" si="2"/>
        <v>0.97772885556433298</v>
      </c>
      <c r="AM11">
        <f t="shared" si="3"/>
        <v>0.99131656861267015</v>
      </c>
      <c r="AN11">
        <f t="shared" si="4"/>
        <v>0.99963198032546785</v>
      </c>
      <c r="AO11">
        <f t="shared" si="5"/>
        <v>1.0052755837556158</v>
      </c>
      <c r="AP11">
        <f t="shared" si="6"/>
        <v>1.0080536669442788</v>
      </c>
      <c r="AQ11">
        <f t="shared" si="7"/>
        <v>1.0146696044722368</v>
      </c>
      <c r="AR11">
        <f t="shared" si="8"/>
        <v>1.0036974518481805</v>
      </c>
      <c r="AS11">
        <f t="shared" si="9"/>
        <v>1.0070072514928454</v>
      </c>
      <c r="AT11">
        <f t="shared" si="10"/>
        <v>0.99856882316545414</v>
      </c>
      <c r="AU11">
        <f t="shared" si="11"/>
        <v>0.99876256664969876</v>
      </c>
      <c r="AV11">
        <f t="shared" si="12"/>
        <v>1.0010397654515211</v>
      </c>
      <c r="AW11">
        <f t="shared" si="13"/>
        <v>0.99987951655031237</v>
      </c>
      <c r="AX11">
        <f t="shared" si="14"/>
        <v>1.0036364596919205</v>
      </c>
      <c r="AY11">
        <f t="shared" si="15"/>
        <v>1.0048486499042055</v>
      </c>
      <c r="AZ11">
        <f t="shared" si="16"/>
        <v>1.000523059238335</v>
      </c>
      <c r="BA11">
        <f t="shared" si="17"/>
        <v>0.99614158089126026</v>
      </c>
      <c r="BB11">
        <f t="shared" si="18"/>
        <v>1.001069914356628</v>
      </c>
      <c r="BC11">
        <f t="shared" si="19"/>
        <v>1.0050778633055015</v>
      </c>
      <c r="BD11">
        <f t="shared" si="20"/>
        <v>0.99776915016636381</v>
      </c>
      <c r="BE11">
        <f t="shared" si="21"/>
        <v>0.99090556535050289</v>
      </c>
      <c r="BF11">
        <f t="shared" si="22"/>
        <v>1.0065171788910985</v>
      </c>
      <c r="BG11">
        <f t="shared" si="23"/>
        <v>1.0043135158959515</v>
      </c>
      <c r="BH11">
        <f t="shared" si="24"/>
        <v>0.98968834960828977</v>
      </c>
      <c r="BI11">
        <f t="shared" si="25"/>
        <v>0.99386356566021472</v>
      </c>
      <c r="BJ11">
        <f t="shared" si="26"/>
        <v>0.98185623848241677</v>
      </c>
      <c r="BK11">
        <f t="shared" si="27"/>
        <v>1.0029696103045584</v>
      </c>
      <c r="BL11">
        <f t="shared" si="28"/>
        <v>0.99662201216553459</v>
      </c>
      <c r="BM11">
        <f t="shared" si="29"/>
        <v>0.9885348785381749</v>
      </c>
      <c r="BN11">
        <f t="shared" si="30"/>
        <v>1.0104742915661327</v>
      </c>
      <c r="BO11">
        <f>((BO3/BN3)^BO7)</f>
        <v>0.99849246933787528</v>
      </c>
    </row>
    <row r="12" spans="1:67">
      <c r="A12" t="s">
        <v>72</v>
      </c>
      <c r="E12">
        <f t="shared" ref="E12" si="31">((E4/D4)^E8)</f>
        <v>1.0255956425079729</v>
      </c>
      <c r="F12">
        <f t="shared" si="0"/>
        <v>1.0013287112340041</v>
      </c>
      <c r="G12">
        <f t="shared" si="0"/>
        <v>1.0460526015672256</v>
      </c>
      <c r="H12">
        <f>((H4/G4)^H8)</f>
        <v>1.0131272682138994</v>
      </c>
      <c r="I12">
        <f>((I4/H4)^I8)</f>
        <v>1.011072395140588</v>
      </c>
      <c r="J12">
        <f t="shared" si="0"/>
        <v>1.0191939811465021</v>
      </c>
      <c r="K12">
        <f t="shared" si="0"/>
        <v>0.97957313610439523</v>
      </c>
      <c r="L12">
        <f t="shared" si="0"/>
        <v>1.0464437365834141</v>
      </c>
      <c r="M12">
        <f t="shared" si="0"/>
        <v>0.97453082050583384</v>
      </c>
      <c r="N12">
        <f t="shared" si="0"/>
        <v>0.99692499535609591</v>
      </c>
      <c r="O12">
        <f t="shared" si="0"/>
        <v>0.98607722259250608</v>
      </c>
      <c r="P12">
        <f t="shared" si="0"/>
        <v>1.0415190670141483</v>
      </c>
      <c r="Q12">
        <f t="shared" si="0"/>
        <v>1.0066525030448936</v>
      </c>
      <c r="R12">
        <f t="shared" si="0"/>
        <v>1.0067828924576321</v>
      </c>
      <c r="S12">
        <f t="shared" si="0"/>
        <v>1.0409437302380207</v>
      </c>
      <c r="T12">
        <f t="shared" si="0"/>
        <v>1.0251408456707503</v>
      </c>
      <c r="U12">
        <f t="shared" si="0"/>
        <v>1.0314849960038011</v>
      </c>
      <c r="V12">
        <f t="shared" si="0"/>
        <v>1.0209886904920358</v>
      </c>
      <c r="W12">
        <f t="shared" si="0"/>
        <v>1.0044758001409524</v>
      </c>
      <c r="X12">
        <f t="shared" si="0"/>
        <v>0.97832076087872877</v>
      </c>
      <c r="Y12">
        <f t="shared" si="0"/>
        <v>1.0344341981593814</v>
      </c>
      <c r="Z12">
        <f t="shared" si="0"/>
        <v>1.0050492905692516</v>
      </c>
      <c r="AA12">
        <f t="shared" si="0"/>
        <v>1.0043477949156896</v>
      </c>
      <c r="AB12">
        <f t="shared" si="0"/>
        <v>1.042910681182845</v>
      </c>
      <c r="AC12">
        <f t="shared" si="0"/>
        <v>1.0471663047631679</v>
      </c>
      <c r="AD12">
        <f t="shared" si="0"/>
        <v>1.0034990702925932</v>
      </c>
      <c r="AE12">
        <f t="shared" si="0"/>
        <v>0.92384874556768781</v>
      </c>
      <c r="AF12">
        <f t="shared" si="0"/>
        <v>0.96631070969414878</v>
      </c>
      <c r="AG12">
        <f t="shared" si="0"/>
        <v>1.070499751255565</v>
      </c>
      <c r="AH12">
        <f t="shared" si="0"/>
        <v>1.0153096077292765</v>
      </c>
      <c r="AI12">
        <f t="shared" si="0"/>
        <v>1.008162193943156</v>
      </c>
      <c r="AJ12">
        <f t="shared" si="0"/>
        <v>0.97349450370181001</v>
      </c>
      <c r="AK12">
        <f t="shared" si="1"/>
        <v>0.95942573172891854</v>
      </c>
      <c r="AL12">
        <f t="shared" si="2"/>
        <v>1.0108075133273782</v>
      </c>
      <c r="AM12">
        <f t="shared" si="3"/>
        <v>1.0089779115170578</v>
      </c>
      <c r="AN12">
        <f t="shared" si="4"/>
        <v>1.0493675242195697</v>
      </c>
      <c r="AO12">
        <f t="shared" si="5"/>
        <v>1.0125024385685948</v>
      </c>
      <c r="AP12">
        <f t="shared" si="6"/>
        <v>1.0152933755338602</v>
      </c>
      <c r="AQ12">
        <f t="shared" si="7"/>
        <v>1.023943594373605</v>
      </c>
      <c r="AR12">
        <f t="shared" si="8"/>
        <v>1.0275559363702222</v>
      </c>
      <c r="AS12">
        <f t="shared" si="9"/>
        <v>1.021881275035186</v>
      </c>
      <c r="AT12">
        <f t="shared" si="10"/>
        <v>0.98594031633442769</v>
      </c>
      <c r="AU12">
        <f t="shared" si="11"/>
        <v>0.99817947149208797</v>
      </c>
      <c r="AV12">
        <f t="shared" si="12"/>
        <v>1.0062951662569848</v>
      </c>
      <c r="AW12">
        <f t="shared" si="13"/>
        <v>1.0229716534185049</v>
      </c>
      <c r="AX12">
        <f t="shared" si="14"/>
        <v>1.0166847408689295</v>
      </c>
      <c r="AY12">
        <f t="shared" si="15"/>
        <v>1.0287486916168687</v>
      </c>
      <c r="AZ12">
        <f t="shared" si="16"/>
        <v>1.007835468176022</v>
      </c>
      <c r="BA12">
        <f t="shared" si="17"/>
        <v>1.0122754408755459</v>
      </c>
      <c r="BB12">
        <f t="shared" si="18"/>
        <v>1.0436691817926462</v>
      </c>
      <c r="BC12">
        <f t="shared" si="19"/>
        <v>1.0409860750311293</v>
      </c>
      <c r="BD12">
        <f t="shared" si="20"/>
        <v>1.0318901003993808</v>
      </c>
      <c r="BE12">
        <f t="shared" si="21"/>
        <v>1.0163451542058952</v>
      </c>
      <c r="BF12">
        <f t="shared" si="22"/>
        <v>1.0064246393191243</v>
      </c>
      <c r="BG12">
        <f t="shared" si="23"/>
        <v>1.0404930390244203</v>
      </c>
      <c r="BH12">
        <f t="shared" si="24"/>
        <v>1.0432093587591487</v>
      </c>
      <c r="BI12">
        <f t="shared" si="25"/>
        <v>1.0274528790950384</v>
      </c>
      <c r="BJ12">
        <f t="shared" si="26"/>
        <v>1.00746889214151</v>
      </c>
      <c r="BK12">
        <f t="shared" si="27"/>
        <v>0.98946892310432666</v>
      </c>
      <c r="BL12">
        <f>((BL4/BK4)^BL8)</f>
        <v>1.0176643560340686</v>
      </c>
      <c r="BM12">
        <f t="shared" si="29"/>
        <v>0.9344670067219889</v>
      </c>
      <c r="BN12">
        <f t="shared" si="30"/>
        <v>1.0106468703361828</v>
      </c>
      <c r="BO12">
        <f t="shared" ref="BO12" si="32">((BO4/BN4)^BO8)</f>
        <v>1.0491366023287851</v>
      </c>
    </row>
    <row r="13" spans="1:67">
      <c r="A13" t="s">
        <v>72</v>
      </c>
      <c r="E13">
        <f>((E5/D5)^E9)</f>
        <v>1.0061222280863578</v>
      </c>
      <c r="F13">
        <f t="shared" si="0"/>
        <v>1.0044451649999635</v>
      </c>
      <c r="G13">
        <f t="shared" si="0"/>
        <v>1.0020462778903128</v>
      </c>
      <c r="H13">
        <f t="shared" si="0"/>
        <v>1.0048916095113087</v>
      </c>
      <c r="I13">
        <f>((I5/H5)^I9)</f>
        <v>1.0003976195651854</v>
      </c>
      <c r="J13">
        <f t="shared" si="0"/>
        <v>1.0014179114044426</v>
      </c>
      <c r="K13">
        <f t="shared" si="0"/>
        <v>1.0022802644614888</v>
      </c>
      <c r="L13">
        <f t="shared" si="0"/>
        <v>1.0015362433277468</v>
      </c>
      <c r="M13">
        <f t="shared" si="0"/>
        <v>1.0025401129511253</v>
      </c>
      <c r="N13">
        <f t="shared" si="0"/>
        <v>1.0009298031696474</v>
      </c>
      <c r="O13">
        <f t="shared" si="0"/>
        <v>1.0008245621016834</v>
      </c>
      <c r="P13">
        <f t="shared" si="0"/>
        <v>1.0040694715709015</v>
      </c>
      <c r="Q13">
        <f t="shared" si="0"/>
        <v>1.0006919516367594</v>
      </c>
      <c r="R13">
        <f t="shared" si="0"/>
        <v>0.99963164851353903</v>
      </c>
      <c r="S13">
        <f t="shared" si="0"/>
        <v>1.0033702565197573</v>
      </c>
      <c r="T13">
        <f t="shared" si="0"/>
        <v>1.0005487019915256</v>
      </c>
      <c r="U13">
        <f t="shared" si="0"/>
        <v>1.0037594204092906</v>
      </c>
      <c r="V13">
        <f t="shared" si="0"/>
        <v>1.0007585565420403</v>
      </c>
      <c r="W13">
        <f t="shared" si="0"/>
        <v>1.0031732196785277</v>
      </c>
      <c r="X13">
        <f t="shared" si="0"/>
        <v>1.0012974715411218</v>
      </c>
      <c r="Y13">
        <f t="shared" si="0"/>
        <v>1.0017989264172533</v>
      </c>
      <c r="Z13">
        <f t="shared" si="0"/>
        <v>1.0015299980098438</v>
      </c>
      <c r="AA13">
        <f t="shared" si="0"/>
        <v>0.99712455880788631</v>
      </c>
      <c r="AB13">
        <f t="shared" si="0"/>
        <v>1.0021140229372165</v>
      </c>
      <c r="AC13">
        <f t="shared" si="0"/>
        <v>0.99933935923942807</v>
      </c>
      <c r="AD13">
        <f t="shared" si="0"/>
        <v>0.99921612703243723</v>
      </c>
      <c r="AE13">
        <f t="shared" si="0"/>
        <v>0.99384997115547402</v>
      </c>
      <c r="AF13">
        <f t="shared" si="0"/>
        <v>0.99984030592125872</v>
      </c>
      <c r="AG13">
        <f t="shared" si="0"/>
        <v>0.99563006602020476</v>
      </c>
      <c r="AH13">
        <f t="shared" si="0"/>
        <v>0.99277985143069147</v>
      </c>
      <c r="AI13">
        <f t="shared" si="0"/>
        <v>0.9941744923594199</v>
      </c>
      <c r="AJ13">
        <f t="shared" si="0"/>
        <v>0.99648567100312968</v>
      </c>
      <c r="AK13">
        <f t="shared" si="1"/>
        <v>1.0087866351468353</v>
      </c>
      <c r="AL13">
        <f t="shared" si="2"/>
        <v>1.0000254655541501</v>
      </c>
      <c r="AM13">
        <f t="shared" si="3"/>
        <v>0.98922219341339435</v>
      </c>
      <c r="AN13">
        <f t="shared" si="4"/>
        <v>0.98288149055979979</v>
      </c>
      <c r="AO13">
        <f t="shared" si="5"/>
        <v>1.0092042220996964</v>
      </c>
      <c r="AP13">
        <f t="shared" si="6"/>
        <v>1.0014447959600494</v>
      </c>
      <c r="AQ13">
        <f t="shared" si="7"/>
        <v>0.99739999086404696</v>
      </c>
      <c r="AR13">
        <f t="shared" si="8"/>
        <v>0.99150109030897526</v>
      </c>
      <c r="AS13">
        <f t="shared" si="9"/>
        <v>0.99429576356003124</v>
      </c>
      <c r="AT13">
        <f t="shared" si="10"/>
        <v>1.0041315285596006</v>
      </c>
      <c r="AU13">
        <f t="shared" si="11"/>
        <v>1.0038101929931587</v>
      </c>
      <c r="AV13">
        <f t="shared" si="12"/>
        <v>0.99095343941306435</v>
      </c>
      <c r="AW13">
        <f t="shared" si="13"/>
        <v>0.99690893423746596</v>
      </c>
      <c r="AX13">
        <f t="shared" si="14"/>
        <v>0.99773975495299083</v>
      </c>
      <c r="AY13">
        <f t="shared" si="15"/>
        <v>1.0001132894628275</v>
      </c>
      <c r="AZ13">
        <f t="shared" si="16"/>
        <v>1.0022433858692528</v>
      </c>
      <c r="BA13">
        <f t="shared" si="17"/>
        <v>0.99824286525006778</v>
      </c>
      <c r="BB13">
        <f t="shared" si="18"/>
        <v>0.99512957698543969</v>
      </c>
      <c r="BC13">
        <f t="shared" si="19"/>
        <v>0.99771976282327901</v>
      </c>
      <c r="BD13">
        <f t="shared" si="20"/>
        <v>1.0082690729350012</v>
      </c>
      <c r="BE13">
        <f t="shared" si="21"/>
        <v>1.0005352779856107</v>
      </c>
      <c r="BF13">
        <f t="shared" si="22"/>
        <v>0.97909317899965986</v>
      </c>
      <c r="BG13">
        <f t="shared" si="23"/>
        <v>1.0092875135439099</v>
      </c>
      <c r="BH13">
        <f t="shared" si="24"/>
        <v>1.0002989596097764</v>
      </c>
      <c r="BI13">
        <f t="shared" si="25"/>
        <v>1.0062377607691866</v>
      </c>
      <c r="BJ13">
        <f t="shared" si="26"/>
        <v>0.99348265861317475</v>
      </c>
      <c r="BK13">
        <f t="shared" si="27"/>
        <v>1.0094870819921014</v>
      </c>
      <c r="BL13">
        <f>((BL5/BK5)^BL9)</f>
        <v>1.0046990240170346</v>
      </c>
      <c r="BM13">
        <f t="shared" si="29"/>
        <v>1.0011771931619446</v>
      </c>
      <c r="BN13">
        <f t="shared" si="30"/>
        <v>0.9917063803631716</v>
      </c>
      <c r="BO13">
        <f>((BO5/BN5)^BO9)</f>
        <v>1.0030643582232102</v>
      </c>
    </row>
    <row r="14" spans="1:67" s="7" customFormat="1">
      <c r="A14" s="7" t="s">
        <v>73</v>
      </c>
      <c r="E14" s="7">
        <f>E10*E11*E12*E13</f>
        <v>1.060078299863916</v>
      </c>
      <c r="F14" s="7">
        <f t="shared" ref="F14:AJ14" si="33">F10*F11*F12*F13</f>
        <v>0.99877542259793051</v>
      </c>
      <c r="G14" s="7">
        <f t="shared" si="33"/>
        <v>1.0713966226975702</v>
      </c>
      <c r="H14" s="7">
        <f>H10*H11*H12*H13</f>
        <v>1.0094947481763663</v>
      </c>
      <c r="I14" s="7">
        <f>I10*I11*I12*I13</f>
        <v>1.0135184400921191</v>
      </c>
      <c r="J14" s="7">
        <f t="shared" si="33"/>
        <v>1.0338558533229876</v>
      </c>
      <c r="K14" s="7">
        <f t="shared" si="33"/>
        <v>0.99344245147680532</v>
      </c>
      <c r="L14" s="7">
        <f t="shared" si="33"/>
        <v>1.0534977757380675</v>
      </c>
      <c r="M14" s="7">
        <f t="shared" si="33"/>
        <v>0.98296119815464034</v>
      </c>
      <c r="N14" s="7">
        <f t="shared" si="33"/>
        <v>0.9998915559734789</v>
      </c>
      <c r="O14" s="7">
        <f t="shared" si="33"/>
        <v>0.9957446026928658</v>
      </c>
      <c r="P14" s="7">
        <f t="shared" si="33"/>
        <v>1.0381231914664455</v>
      </c>
      <c r="Q14" s="7">
        <f t="shared" si="33"/>
        <v>1.018549511570638</v>
      </c>
      <c r="R14" s="7">
        <f t="shared" si="33"/>
        <v>1.0101291410022128</v>
      </c>
      <c r="S14" s="7">
        <f t="shared" si="33"/>
        <v>1.0382787683214287</v>
      </c>
      <c r="T14" s="7">
        <f t="shared" si="33"/>
        <v>1.0294546711494497</v>
      </c>
      <c r="U14" s="7">
        <f t="shared" si="33"/>
        <v>1.0336889517669177</v>
      </c>
      <c r="V14" s="7">
        <f t="shared" si="33"/>
        <v>1.0333705556839106</v>
      </c>
      <c r="W14" s="7">
        <f t="shared" si="33"/>
        <v>1.0021460332336631</v>
      </c>
      <c r="X14" s="7">
        <f t="shared" si="33"/>
        <v>0.98827996344617242</v>
      </c>
      <c r="Y14" s="7">
        <f t="shared" si="33"/>
        <v>1.0433936638669401</v>
      </c>
      <c r="Z14" s="7">
        <f t="shared" si="33"/>
        <v>1.0056050546620852</v>
      </c>
      <c r="AA14" s="7">
        <f t="shared" si="33"/>
        <v>1.001286824194445</v>
      </c>
      <c r="AB14" s="7">
        <f t="shared" si="33"/>
        <v>1.057424982003083</v>
      </c>
      <c r="AC14" s="7">
        <f t="shared" si="33"/>
        <v>1.0311950804153425</v>
      </c>
      <c r="AD14" s="7">
        <f t="shared" si="33"/>
        <v>0.99280113836986816</v>
      </c>
      <c r="AE14" s="7">
        <f t="shared" si="33"/>
        <v>0.89905698129305767</v>
      </c>
      <c r="AF14" s="7">
        <f t="shared" si="33"/>
        <v>0.96573766834511909</v>
      </c>
      <c r="AG14" s="7">
        <f t="shared" si="33"/>
        <v>1.0606422518941101</v>
      </c>
      <c r="AH14" s="7">
        <f t="shared" si="33"/>
        <v>1.0100825381815559</v>
      </c>
      <c r="AI14" s="7">
        <f t="shared" si="33"/>
        <v>0.98963531732844012</v>
      </c>
      <c r="AJ14" s="7">
        <f t="shared" si="33"/>
        <v>0.95549680960781125</v>
      </c>
      <c r="AK14" s="7">
        <f t="shared" ref="AK14:BO14" si="34">AK10*AK11*AK12*AK13</f>
        <v>0.96140993822914966</v>
      </c>
      <c r="AL14" s="7">
        <f t="shared" si="34"/>
        <v>1.0159469041967712</v>
      </c>
      <c r="AM14" s="7">
        <f t="shared" si="34"/>
        <v>0.98828674668279737</v>
      </c>
      <c r="AN14" s="7">
        <f t="shared" si="34"/>
        <v>1.0146999740832314</v>
      </c>
      <c r="AO14" s="7">
        <f t="shared" si="34"/>
        <v>1.0460010616278634</v>
      </c>
      <c r="AP14" s="7">
        <f t="shared" si="34"/>
        <v>1.0411177792051913</v>
      </c>
      <c r="AQ14" s="7">
        <f t="shared" si="34"/>
        <v>1.0398144384734029</v>
      </c>
      <c r="AR14" s="7">
        <f t="shared" si="34"/>
        <v>1.0275132393565947</v>
      </c>
      <c r="AS14" s="7">
        <f t="shared" si="34"/>
        <v>1.0086668325018293</v>
      </c>
      <c r="AT14" s="7">
        <f t="shared" si="34"/>
        <v>0.99972540616698102</v>
      </c>
      <c r="AU14" s="7">
        <f t="shared" si="34"/>
        <v>1.0063270342638702</v>
      </c>
      <c r="AV14" s="7">
        <f t="shared" si="34"/>
        <v>0.99654762327873303</v>
      </c>
      <c r="AW14" s="7">
        <f t="shared" si="34"/>
        <v>1.0280778451378911</v>
      </c>
      <c r="AX14" s="7">
        <f t="shared" si="34"/>
        <v>1.008647056917588</v>
      </c>
      <c r="AY14" s="7">
        <f t="shared" si="34"/>
        <v>1.0388490198544309</v>
      </c>
      <c r="AZ14" s="7">
        <f t="shared" si="34"/>
        <v>1.0060786716785515</v>
      </c>
      <c r="BA14" s="7">
        <f t="shared" si="34"/>
        <v>1.0160400388687487</v>
      </c>
      <c r="BB14" s="7">
        <f t="shared" si="34"/>
        <v>1.0370126527447769</v>
      </c>
      <c r="BC14" s="7">
        <f t="shared" si="34"/>
        <v>1.0451271051204591</v>
      </c>
      <c r="BD14" s="7">
        <f t="shared" si="34"/>
        <v>1.0398540689458116</v>
      </c>
      <c r="BE14" s="7">
        <f t="shared" si="34"/>
        <v>1.012258673214149</v>
      </c>
      <c r="BF14" s="7">
        <f t="shared" si="34"/>
        <v>0.98890835801345889</v>
      </c>
      <c r="BG14" s="7">
        <f t="shared" si="34"/>
        <v>1.0572857063874945</v>
      </c>
      <c r="BH14" s="7">
        <f t="shared" si="34"/>
        <v>1.0402296804740678</v>
      </c>
      <c r="BI14" s="7">
        <f t="shared" si="34"/>
        <v>1.0326172123875865</v>
      </c>
      <c r="BJ14" s="7">
        <f t="shared" si="34"/>
        <v>0.9830885756352159</v>
      </c>
      <c r="BK14" s="7">
        <f t="shared" si="34"/>
        <v>1.0015245709081149</v>
      </c>
      <c r="BL14" s="7">
        <f>BL10*BL11*BL12*BL13</f>
        <v>1.0142605231338468</v>
      </c>
      <c r="BM14" s="7">
        <f t="shared" si="34"/>
        <v>0.92442416620564305</v>
      </c>
      <c r="BN14" s="7">
        <f t="shared" si="34"/>
        <v>1.0173465792518754</v>
      </c>
      <c r="BO14" s="7">
        <f t="shared" si="34"/>
        <v>1.0521394451855222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5"/>
  <sheetViews>
    <sheetView topLeftCell="A16" workbookViewId="0">
      <selection activeCell="N30" sqref="N30"/>
    </sheetView>
  </sheetViews>
  <sheetFormatPr defaultColWidth="10.90625" defaultRowHeight="14.5"/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129</v>
      </c>
      <c r="B2" s="14" t="s">
        <v>6</v>
      </c>
      <c r="C2" s="15" t="s">
        <v>7</v>
      </c>
      <c r="D2" s="15">
        <v>31.491647997207135</v>
      </c>
      <c r="E2" s="15">
        <v>34.784197994162078</v>
      </c>
      <c r="F2" s="15">
        <v>36.390402319167642</v>
      </c>
      <c r="G2" s="15">
        <v>40.79344554973752</v>
      </c>
      <c r="H2" s="15">
        <v>44.724029816958243</v>
      </c>
      <c r="I2" s="15">
        <v>45.762654256513969</v>
      </c>
      <c r="J2" s="15">
        <v>48.139151043569896</v>
      </c>
      <c r="K2" s="15">
        <v>50.233195846653224</v>
      </c>
      <c r="L2" s="15">
        <v>53.542212085971954</v>
      </c>
      <c r="M2" s="15">
        <v>55.046576849881099</v>
      </c>
      <c r="N2" s="15">
        <v>56.36577967250485</v>
      </c>
      <c r="O2" s="15">
        <v>57.02884866608315</v>
      </c>
      <c r="P2" s="15">
        <v>62.298311167360829</v>
      </c>
      <c r="Q2" s="15">
        <v>64.651401480881091</v>
      </c>
      <c r="R2" s="15">
        <v>65.375030827195587</v>
      </c>
      <c r="S2" s="15">
        <v>69.524375376131772</v>
      </c>
      <c r="T2" s="15">
        <v>72.765936096055569</v>
      </c>
      <c r="U2" s="15">
        <v>78.164331419079502</v>
      </c>
      <c r="V2" s="15">
        <v>84.976390905936853</v>
      </c>
      <c r="W2" s="15">
        <v>87.585438010334627</v>
      </c>
      <c r="X2" s="15">
        <v>87.044435699834054</v>
      </c>
      <c r="Y2" s="15">
        <v>89.909547494642666</v>
      </c>
      <c r="Z2" s="15">
        <v>89.375234584562676</v>
      </c>
      <c r="AA2" s="15">
        <v>85.387695731129881</v>
      </c>
      <c r="AB2" s="15">
        <v>84.314753443360161</v>
      </c>
      <c r="AC2" s="15">
        <v>84.554256744792383</v>
      </c>
      <c r="AD2" s="15">
        <v>86.037925381811363</v>
      </c>
      <c r="AE2" s="15">
        <v>83.109461829912931</v>
      </c>
      <c r="AF2" s="15">
        <v>76.21922802058846</v>
      </c>
      <c r="AG2" s="15">
        <v>86.854972208710336</v>
      </c>
      <c r="AH2" s="15">
        <v>87.628886868387198</v>
      </c>
      <c r="AI2" s="15">
        <v>88.441624501555893</v>
      </c>
      <c r="AJ2" s="15">
        <v>86.555286379852689</v>
      </c>
      <c r="AK2" s="15">
        <v>83.971125504655134</v>
      </c>
      <c r="AL2" s="15">
        <v>78.709711305659965</v>
      </c>
      <c r="AM2" s="15">
        <v>73.98412916867774</v>
      </c>
      <c r="AN2" s="15">
        <v>78.016380506902237</v>
      </c>
      <c r="AO2" s="15">
        <v>87.014571070518343</v>
      </c>
      <c r="AP2" s="15">
        <v>91.715596556168805</v>
      </c>
      <c r="AQ2" s="15">
        <v>92.02647162816001</v>
      </c>
      <c r="AR2" s="15">
        <v>91.894484255388008</v>
      </c>
      <c r="AS2" s="15">
        <v>96.247851378440103</v>
      </c>
      <c r="AT2" s="15">
        <v>97.440163171533001</v>
      </c>
      <c r="AU2" s="15">
        <v>94.944443780341146</v>
      </c>
      <c r="AV2" s="15">
        <v>86.662342397145991</v>
      </c>
      <c r="AW2" s="15">
        <v>88.774224393503502</v>
      </c>
      <c r="AX2" s="15">
        <v>90.410233159839606</v>
      </c>
      <c r="AY2" s="15">
        <v>94.87975372066937</v>
      </c>
      <c r="AZ2" s="15">
        <v>94.098474191395553</v>
      </c>
      <c r="BA2" s="15">
        <v>99.591805061435281</v>
      </c>
      <c r="BB2" s="15">
        <v>99.563502055902404</v>
      </c>
      <c r="BC2" s="15">
        <v>101.34880184030931</v>
      </c>
      <c r="BD2" s="15">
        <v>105.92746978663007</v>
      </c>
      <c r="BE2" s="15">
        <v>110.44870601821351</v>
      </c>
      <c r="BF2" s="15">
        <v>106.46804718415358</v>
      </c>
      <c r="BG2" s="15">
        <v>101.30078978562393</v>
      </c>
      <c r="BH2" s="15">
        <v>101.57925499453627</v>
      </c>
      <c r="BI2" s="15">
        <v>100.09301081165125</v>
      </c>
      <c r="BJ2" s="15">
        <v>100</v>
      </c>
      <c r="BK2" s="15">
        <v>95.952797771301604</v>
      </c>
      <c r="BL2" s="15">
        <v>90.751421576771335</v>
      </c>
      <c r="BM2" s="15">
        <v>85.159389189536341</v>
      </c>
      <c r="BN2" s="15">
        <v>72.685940176054032</v>
      </c>
      <c r="BO2" s="15">
        <v>71.280627482313562</v>
      </c>
    </row>
    <row r="3" spans="1:67">
      <c r="A3" t="s">
        <v>129</v>
      </c>
      <c r="B3" s="14" t="s">
        <v>77</v>
      </c>
      <c r="C3" s="15" t="s">
        <v>78</v>
      </c>
      <c r="D3" s="15">
        <v>6.6412360986624321</v>
      </c>
      <c r="E3" s="15">
        <v>6.6619635668660919</v>
      </c>
      <c r="F3" s="15">
        <v>6.8345787494769672</v>
      </c>
      <c r="G3" s="15">
        <v>7.4717022369068911</v>
      </c>
      <c r="H3" s="15">
        <v>7.6964984984733231</v>
      </c>
      <c r="I3" s="15">
        <v>7.9057573334770206</v>
      </c>
      <c r="J3" s="15">
        <v>8.308642394045906</v>
      </c>
      <c r="K3" s="15">
        <v>8.2495288262990059</v>
      </c>
      <c r="L3" s="15">
        <v>9.1591494172906884</v>
      </c>
      <c r="M3" s="15">
        <v>9.3486519218553159</v>
      </c>
      <c r="N3" s="15">
        <v>9.6455198061000811</v>
      </c>
      <c r="O3" s="15">
        <v>9.7334759673251998</v>
      </c>
      <c r="P3" s="15">
        <v>10.65949032284203</v>
      </c>
      <c r="Q3" s="15">
        <v>11.048933063345874</v>
      </c>
      <c r="R3" s="15">
        <v>11.14745993789634</v>
      </c>
      <c r="S3" s="15">
        <v>11.980111314270568</v>
      </c>
      <c r="T3" s="15">
        <v>12.340501052392566</v>
      </c>
      <c r="U3" s="15">
        <v>13.042537240695978</v>
      </c>
      <c r="V3" s="15">
        <v>13.796228781553518</v>
      </c>
      <c r="W3" s="15">
        <v>14.687510656525985</v>
      </c>
      <c r="X3" s="15">
        <v>15.188149636334096</v>
      </c>
      <c r="Y3" s="15">
        <v>16.151882018179375</v>
      </c>
      <c r="Z3" s="15">
        <v>16.552176421047012</v>
      </c>
      <c r="AA3" s="15">
        <v>17.497404123298143</v>
      </c>
      <c r="AB3" s="15">
        <v>19.189793364139426</v>
      </c>
      <c r="AC3" s="15">
        <v>21.346922964285412</v>
      </c>
      <c r="AD3" s="15">
        <v>22.948921279328843</v>
      </c>
      <c r="AE3" s="15">
        <v>22.247481374143575</v>
      </c>
      <c r="AF3" s="15">
        <v>25.517871010030721</v>
      </c>
      <c r="AG3" s="15">
        <v>22.157155798988004</v>
      </c>
      <c r="AH3" s="15">
        <v>24.485927738433801</v>
      </c>
      <c r="AI3" s="15">
        <v>26.968384621730834</v>
      </c>
      <c r="AJ3" s="15">
        <v>28.910137864641687</v>
      </c>
      <c r="AK3" s="15">
        <v>23.490798283202821</v>
      </c>
      <c r="AL3" s="15">
        <v>25.807872653058602</v>
      </c>
      <c r="AM3" s="15">
        <v>27.979127179527666</v>
      </c>
      <c r="AN3" s="15">
        <v>31.259278756534172</v>
      </c>
      <c r="AO3" s="15">
        <v>34.512660552602036</v>
      </c>
      <c r="AP3" s="15">
        <v>35.180572241362981</v>
      </c>
      <c r="AQ3" s="15">
        <v>41.127936696555629</v>
      </c>
      <c r="AR3" s="15">
        <v>39.390244436724927</v>
      </c>
      <c r="AS3" s="15">
        <v>43.484938040364476</v>
      </c>
      <c r="AT3" s="15">
        <v>46.580013382249867</v>
      </c>
      <c r="AU3" s="15">
        <v>46.276769864107543</v>
      </c>
      <c r="AV3" s="15">
        <v>48.456370823344926</v>
      </c>
      <c r="AW3" s="15">
        <v>51.517785560428294</v>
      </c>
      <c r="AX3" s="15">
        <v>52.478543871516905</v>
      </c>
      <c r="AY3" s="15">
        <v>56.486960362392622</v>
      </c>
      <c r="AZ3" s="15">
        <v>56.002485822295405</v>
      </c>
      <c r="BA3" s="15">
        <v>63.869694205439522</v>
      </c>
      <c r="BB3" s="15">
        <v>71.376026132688779</v>
      </c>
      <c r="BC3" s="15">
        <v>79.438285803171865</v>
      </c>
      <c r="BD3" s="15">
        <v>81.910873534158128</v>
      </c>
      <c r="BE3" s="15">
        <v>86.676675378528188</v>
      </c>
      <c r="BF3" s="15">
        <v>90.869436034954347</v>
      </c>
      <c r="BG3" s="15">
        <v>92.298451959768641</v>
      </c>
      <c r="BH3" s="15">
        <v>96.329776957584158</v>
      </c>
      <c r="BI3" s="15">
        <v>98.168067846791701</v>
      </c>
      <c r="BJ3" s="15">
        <v>100</v>
      </c>
      <c r="BK3" s="15">
        <v>102.30269436334594</v>
      </c>
      <c r="BL3" s="15">
        <v>105.30284484382788</v>
      </c>
      <c r="BM3" s="15">
        <v>101.52995454411054</v>
      </c>
      <c r="BN3" s="15">
        <v>95.3761619337578</v>
      </c>
      <c r="BO3" s="15">
        <v>99.793595168580779</v>
      </c>
    </row>
    <row r="4" spans="1:67">
      <c r="A4" t="s">
        <v>129</v>
      </c>
      <c r="B4" s="14" t="s">
        <v>8</v>
      </c>
      <c r="C4" s="15" t="s">
        <v>9</v>
      </c>
      <c r="D4" s="15">
        <v>45.75563778485656</v>
      </c>
      <c r="E4" s="15">
        <v>46.711040167725166</v>
      </c>
      <c r="F4" s="15">
        <v>41.65367113486181</v>
      </c>
      <c r="G4" s="15">
        <v>41.385473290756963</v>
      </c>
      <c r="H4" s="15">
        <v>43.597810494307097</v>
      </c>
      <c r="I4" s="15">
        <v>41.124936727806457</v>
      </c>
      <c r="J4" s="15">
        <v>36.763223127475861</v>
      </c>
      <c r="K4" s="15">
        <v>35.287494680860341</v>
      </c>
      <c r="L4" s="15">
        <v>33.487935584070286</v>
      </c>
      <c r="M4" s="15">
        <v>31.529053650000847</v>
      </c>
      <c r="N4" s="15">
        <v>31.832022205689363</v>
      </c>
      <c r="O4" s="15">
        <v>31.768099023960669</v>
      </c>
      <c r="P4" s="15">
        <v>31.743535229687826</v>
      </c>
      <c r="Q4" s="15">
        <v>30.853816803931835</v>
      </c>
      <c r="R4" s="15">
        <v>30.975590336168295</v>
      </c>
      <c r="S4" s="15">
        <v>32.028872599175621</v>
      </c>
      <c r="T4" s="15">
        <v>32.655876282368638</v>
      </c>
      <c r="U4" s="15">
        <v>34.698344211822182</v>
      </c>
      <c r="V4" s="15">
        <v>37.00291970127946</v>
      </c>
      <c r="W4" s="15">
        <v>38.776222932183487</v>
      </c>
      <c r="X4" s="15">
        <v>37.708183569229291</v>
      </c>
      <c r="Y4" s="15">
        <v>38.520561642678885</v>
      </c>
      <c r="Z4" s="15">
        <v>39.161743141540178</v>
      </c>
      <c r="AA4" s="15">
        <v>37.85169011957899</v>
      </c>
      <c r="AB4" s="15">
        <v>38.124316322899709</v>
      </c>
      <c r="AC4" s="15">
        <v>40.355344248477707</v>
      </c>
      <c r="AD4" s="15">
        <v>44.518520818893528</v>
      </c>
      <c r="AE4" s="15">
        <v>43.74092696577776</v>
      </c>
      <c r="AF4" s="15">
        <v>44.217966352404012</v>
      </c>
      <c r="AG4" s="15">
        <v>47.539041174451732</v>
      </c>
      <c r="AH4" s="15">
        <v>49.987886288499332</v>
      </c>
      <c r="AI4" s="15">
        <v>54.152027273332571</v>
      </c>
      <c r="AJ4" s="15">
        <v>55.011964913138677</v>
      </c>
      <c r="AK4" s="15">
        <v>54.417588934600658</v>
      </c>
      <c r="AL4" s="15">
        <v>53.974685180204169</v>
      </c>
      <c r="AM4" s="15">
        <v>54.375561928118152</v>
      </c>
      <c r="AN4" s="15">
        <v>58.157034597862094</v>
      </c>
      <c r="AO4" s="15">
        <v>59.181627582970329</v>
      </c>
      <c r="AP4" s="15">
        <v>61.486666900665853</v>
      </c>
      <c r="AQ4" s="15">
        <v>61.108324165576889</v>
      </c>
      <c r="AR4" s="15">
        <v>62.258960382188576</v>
      </c>
      <c r="AS4" s="15">
        <v>66.399076470382582</v>
      </c>
      <c r="AT4" s="15">
        <v>68.311536940101348</v>
      </c>
      <c r="AU4" s="15">
        <v>68.241960000944459</v>
      </c>
      <c r="AV4" s="15">
        <v>65.698832749332212</v>
      </c>
      <c r="AW4" s="15">
        <v>65.463189778293042</v>
      </c>
      <c r="AX4" s="15">
        <v>68.529152400403277</v>
      </c>
      <c r="AY4" s="15">
        <v>70.827576112825014</v>
      </c>
      <c r="AZ4" s="15">
        <v>73.401669626896734</v>
      </c>
      <c r="BA4" s="15">
        <v>75.645240365128743</v>
      </c>
      <c r="BB4" s="15">
        <v>78.865201511742242</v>
      </c>
      <c r="BC4" s="15">
        <v>81.751144263373007</v>
      </c>
      <c r="BD4" s="15">
        <v>86.884666973182263</v>
      </c>
      <c r="BE4" s="15">
        <v>90.537181273388768</v>
      </c>
      <c r="BF4" s="15">
        <v>90.882658739805365</v>
      </c>
      <c r="BG4" s="15">
        <v>91.217338828958191</v>
      </c>
      <c r="BH4" s="15">
        <v>93.62937134226722</v>
      </c>
      <c r="BI4" s="15">
        <v>97.470530937788865</v>
      </c>
      <c r="BJ4" s="15">
        <v>100</v>
      </c>
      <c r="BK4" s="15">
        <v>101.02418782256304</v>
      </c>
      <c r="BL4" s="15">
        <v>103.97889288813964</v>
      </c>
      <c r="BM4" s="15">
        <v>98.49366796737084</v>
      </c>
      <c r="BN4" s="15">
        <v>89.155636189129467</v>
      </c>
      <c r="BO4" s="15">
        <v>96.989616800530385</v>
      </c>
    </row>
    <row r="5" spans="1:67">
      <c r="A5" t="s">
        <v>129</v>
      </c>
      <c r="B5" s="14" t="s">
        <v>79</v>
      </c>
      <c r="C5" s="15" t="s">
        <v>80</v>
      </c>
      <c r="D5" s="15">
        <v>11.764293751754378</v>
      </c>
      <c r="E5" s="15">
        <v>11.943197079636615</v>
      </c>
      <c r="F5" s="15">
        <v>11.166440097306452</v>
      </c>
      <c r="G5" s="15">
        <v>12.209779444275359</v>
      </c>
      <c r="H5" s="15">
        <v>13.444498315777496</v>
      </c>
      <c r="I5" s="15">
        <v>13.687324351836516</v>
      </c>
      <c r="J5" s="15">
        <v>14.055818947373297</v>
      </c>
      <c r="K5" s="15">
        <v>13.647271113958316</v>
      </c>
      <c r="L5" s="15">
        <v>14.549430814145262</v>
      </c>
      <c r="M5" s="15">
        <v>15.226440262433483</v>
      </c>
      <c r="N5" s="15">
        <v>15.439317977187558</v>
      </c>
      <c r="O5" s="15">
        <v>14.746385735016455</v>
      </c>
      <c r="P5" s="15">
        <v>15.172797073697385</v>
      </c>
      <c r="Q5" s="15">
        <v>15.469732682408385</v>
      </c>
      <c r="R5" s="15">
        <v>15.699355410429716</v>
      </c>
      <c r="S5" s="15">
        <v>16.458979040175979</v>
      </c>
      <c r="T5" s="15">
        <v>17.922591473582191</v>
      </c>
      <c r="U5" s="15">
        <v>19.000816570065208</v>
      </c>
      <c r="V5" s="15">
        <v>20.152301670921478</v>
      </c>
      <c r="W5" s="15">
        <v>22.003096451031347</v>
      </c>
      <c r="X5" s="15">
        <v>22.576293696347687</v>
      </c>
      <c r="Y5" s="15">
        <v>23.863819549713174</v>
      </c>
      <c r="Z5" s="15">
        <v>24.488654235637309</v>
      </c>
      <c r="AA5" s="15">
        <v>25.341664308893378</v>
      </c>
      <c r="AB5" s="15">
        <v>25.881516325043858</v>
      </c>
      <c r="AC5" s="15">
        <v>27.49729844959748</v>
      </c>
      <c r="AD5" s="15">
        <v>29.836866480402612</v>
      </c>
      <c r="AE5" s="15">
        <v>31.291834186691528</v>
      </c>
      <c r="AF5" s="15">
        <v>30.500237231227121</v>
      </c>
      <c r="AG5" s="15">
        <v>34.47814852997881</v>
      </c>
      <c r="AH5" s="15">
        <v>35.844839012734653</v>
      </c>
      <c r="AI5" s="15">
        <v>38.863435530082576</v>
      </c>
      <c r="AJ5" s="15">
        <v>42.572251763724644</v>
      </c>
      <c r="AK5" s="15">
        <v>43.644727428079101</v>
      </c>
      <c r="AL5" s="15">
        <v>44.896213496311681</v>
      </c>
      <c r="AM5" s="15">
        <v>41.566043725540275</v>
      </c>
      <c r="AN5" s="15">
        <v>44.49875487803542</v>
      </c>
      <c r="AO5" s="15">
        <v>44.257315377196164</v>
      </c>
      <c r="AP5" s="15">
        <v>46.067814862214888</v>
      </c>
      <c r="AQ5" s="15">
        <v>46.415290120835522</v>
      </c>
      <c r="AR5" s="15">
        <v>48.441979254803869</v>
      </c>
      <c r="AS5" s="15">
        <v>50.145112464817906</v>
      </c>
      <c r="AT5" s="15">
        <v>52.024320545528809</v>
      </c>
      <c r="AU5" s="15">
        <v>54.949487036621093</v>
      </c>
      <c r="AV5" s="15">
        <v>55.608201474954498</v>
      </c>
      <c r="AW5" s="15">
        <v>58.959366493350757</v>
      </c>
      <c r="AX5" s="15">
        <v>61.456334837877627</v>
      </c>
      <c r="AY5" s="15">
        <v>65.677673404450744</v>
      </c>
      <c r="AZ5" s="15">
        <v>67.215077549916529</v>
      </c>
      <c r="BA5" s="15">
        <v>69.962701076422221</v>
      </c>
      <c r="BB5" s="15">
        <v>70.608636741835355</v>
      </c>
      <c r="BC5" s="15">
        <v>72.101573562713952</v>
      </c>
      <c r="BD5" s="15">
        <v>75.609071061636172</v>
      </c>
      <c r="BE5" s="15">
        <v>82.232939890183658</v>
      </c>
      <c r="BF5" s="15">
        <v>82.153399440818873</v>
      </c>
      <c r="BG5" s="15">
        <v>82.719576028336448</v>
      </c>
      <c r="BH5" s="15">
        <v>85.017541636257093</v>
      </c>
      <c r="BI5" s="15">
        <v>92.393694505647147</v>
      </c>
      <c r="BJ5" s="15">
        <v>100</v>
      </c>
      <c r="BK5" s="15">
        <v>103.79916398044469</v>
      </c>
      <c r="BL5" s="15">
        <v>109.00476599763203</v>
      </c>
      <c r="BM5" s="15">
        <v>110.60424593631618</v>
      </c>
      <c r="BN5" s="15">
        <v>102.39867885997505</v>
      </c>
      <c r="BO5" s="15">
        <v>104.67068625014355</v>
      </c>
    </row>
    <row r="6" spans="1:67">
      <c r="A6" t="s">
        <v>129</v>
      </c>
      <c r="B6" s="14" t="s">
        <v>81</v>
      </c>
      <c r="C6" s="15" t="s">
        <v>82</v>
      </c>
      <c r="D6" s="15">
        <v>8.7632465575942486</v>
      </c>
      <c r="E6" s="15">
        <v>9.0220269824222363</v>
      </c>
      <c r="F6" s="15">
        <v>9.342084018313674</v>
      </c>
      <c r="G6" s="15">
        <v>9.9696249301678357</v>
      </c>
      <c r="H6" s="15">
        <v>10.593083689511147</v>
      </c>
      <c r="I6" s="15">
        <v>10.992199853049687</v>
      </c>
      <c r="J6" s="15">
        <v>11.374224366525699</v>
      </c>
      <c r="K6" s="15">
        <v>11.914562286918162</v>
      </c>
      <c r="L6" s="15">
        <v>12.444243402241192</v>
      </c>
      <c r="M6" s="15">
        <v>12.81815245138719</v>
      </c>
      <c r="N6" s="15">
        <v>13.326645742397167</v>
      </c>
      <c r="O6" s="15">
        <v>13.875319931916275</v>
      </c>
      <c r="P6" s="15">
        <v>15.863362446194094</v>
      </c>
      <c r="Q6" s="15">
        <v>15.169547497046432</v>
      </c>
      <c r="R6" s="15">
        <v>15.86731379308897</v>
      </c>
      <c r="S6" s="15">
        <v>16.603744808779776</v>
      </c>
      <c r="T6" s="15">
        <v>17.223516187149265</v>
      </c>
      <c r="U6" s="15">
        <v>18.313685446351531</v>
      </c>
      <c r="V6" s="15">
        <v>19.430472601535801</v>
      </c>
      <c r="W6" s="15">
        <v>20.450664120029046</v>
      </c>
      <c r="X6" s="15">
        <v>21.444689946896471</v>
      </c>
      <c r="Y6" s="15">
        <v>22.462693330783065</v>
      </c>
      <c r="Z6" s="15">
        <v>23.769335869781791</v>
      </c>
      <c r="AA6" s="15">
        <v>24.283049413961347</v>
      </c>
      <c r="AB6" s="15">
        <v>25.428809066931272</v>
      </c>
      <c r="AC6" s="15">
        <v>26.751694570827858</v>
      </c>
      <c r="AD6" s="15">
        <v>28.326220489050698</v>
      </c>
      <c r="AE6" s="15">
        <v>30.534268377199211</v>
      </c>
      <c r="AF6" s="15">
        <v>30.729404432355928</v>
      </c>
      <c r="AG6" s="15">
        <v>32.891409389628798</v>
      </c>
      <c r="AH6" s="15">
        <v>34.168997839377433</v>
      </c>
      <c r="AI6" s="15">
        <v>36.229377086650807</v>
      </c>
      <c r="AJ6" s="15">
        <v>39.183397571278178</v>
      </c>
      <c r="AK6" s="15">
        <v>42.41427996010809</v>
      </c>
      <c r="AL6" s="15">
        <v>43.392368479602659</v>
      </c>
      <c r="AM6" s="15">
        <v>42.484815596862802</v>
      </c>
      <c r="AN6" s="15">
        <v>43.558876055398429</v>
      </c>
      <c r="AO6" s="15">
        <v>47.000903232155025</v>
      </c>
      <c r="AP6" s="15">
        <v>48.539931844599181</v>
      </c>
      <c r="AQ6" s="15">
        <v>50.263029393235293</v>
      </c>
      <c r="AR6" s="15">
        <v>52.701109062456531</v>
      </c>
      <c r="AS6" s="15">
        <v>53.950469024592202</v>
      </c>
      <c r="AT6" s="15">
        <v>56.111559031147841</v>
      </c>
      <c r="AU6" s="15">
        <v>57.846089179213259</v>
      </c>
      <c r="AV6" s="15">
        <v>58.482220129296671</v>
      </c>
      <c r="AW6" s="15">
        <v>60.856970395797987</v>
      </c>
      <c r="AX6" s="15">
        <v>62.636533515481197</v>
      </c>
      <c r="AY6" s="15">
        <v>64.268405849855199</v>
      </c>
      <c r="AZ6" s="15">
        <v>66.532704431431966</v>
      </c>
      <c r="BA6" s="15">
        <v>68.807755222265229</v>
      </c>
      <c r="BB6" s="15">
        <v>72.821877193274673</v>
      </c>
      <c r="BC6" s="15">
        <v>76.100780042347566</v>
      </c>
      <c r="BD6" s="15">
        <v>80.638288344096011</v>
      </c>
      <c r="BE6" s="15">
        <v>85.015332620069927</v>
      </c>
      <c r="BF6" s="15">
        <v>89.38697532721072</v>
      </c>
      <c r="BG6" s="15">
        <v>90.41008004188734</v>
      </c>
      <c r="BH6" s="15">
        <v>92.547476634304829</v>
      </c>
      <c r="BI6" s="15">
        <v>94.848129633668378</v>
      </c>
      <c r="BJ6" s="15">
        <v>100</v>
      </c>
      <c r="BK6" s="15">
        <v>103.73118674615394</v>
      </c>
      <c r="BL6" s="15">
        <v>105.46124641886172</v>
      </c>
      <c r="BM6" s="15">
        <v>106.58129300489138</v>
      </c>
      <c r="BN6" s="15">
        <v>105.23039134468561</v>
      </c>
      <c r="BO6" s="15">
        <v>106.5971490844684</v>
      </c>
    </row>
    <row r="7" spans="1:67">
      <c r="A7" t="s">
        <v>129</v>
      </c>
      <c r="B7" s="14" t="s">
        <v>83</v>
      </c>
      <c r="C7" s="15" t="s">
        <v>84</v>
      </c>
      <c r="D7" s="15">
        <v>36.17053698430621</v>
      </c>
      <c r="E7" s="15">
        <v>37.4666040134639</v>
      </c>
      <c r="F7" s="15">
        <v>35.340177734112203</v>
      </c>
      <c r="G7" s="15">
        <v>34.610356344582925</v>
      </c>
      <c r="H7" s="15">
        <v>34.738656566393217</v>
      </c>
      <c r="I7" s="15">
        <v>34.47486653690396</v>
      </c>
      <c r="J7" s="15">
        <v>34.369015744979073</v>
      </c>
      <c r="K7" s="15">
        <v>34.364119097796639</v>
      </c>
      <c r="L7" s="15">
        <v>35.627800014137854</v>
      </c>
      <c r="M7" s="15">
        <v>37.437220579895019</v>
      </c>
      <c r="N7" s="15">
        <v>38.873872462138259</v>
      </c>
      <c r="O7" s="15">
        <v>38.375872056978345</v>
      </c>
      <c r="P7" s="15">
        <v>39.032188453850168</v>
      </c>
      <c r="Q7" s="15">
        <v>40.051597791163395</v>
      </c>
      <c r="R7" s="15">
        <v>42.299596641976322</v>
      </c>
      <c r="S7" s="15">
        <v>44.635763105221557</v>
      </c>
      <c r="T7" s="15">
        <v>44.34590936162958</v>
      </c>
      <c r="U7" s="15">
        <v>45.055030133880109</v>
      </c>
      <c r="V7" s="15">
        <v>45.428239286687045</v>
      </c>
      <c r="W7" s="15">
        <v>49.435096375708738</v>
      </c>
      <c r="X7" s="15">
        <v>50.559095408177683</v>
      </c>
      <c r="Y7" s="15">
        <v>54.743085983032159</v>
      </c>
      <c r="Z7" s="15">
        <v>58.451207919589599</v>
      </c>
      <c r="AA7" s="15">
        <v>60.364180012980796</v>
      </c>
      <c r="AB7" s="15">
        <v>60.405530947731549</v>
      </c>
      <c r="AC7" s="15">
        <v>58.12733949706702</v>
      </c>
      <c r="AD7" s="15">
        <v>59.162416734997485</v>
      </c>
      <c r="AE7" s="15">
        <v>60.91156346332933</v>
      </c>
      <c r="AF7" s="15">
        <v>61.393258611015796</v>
      </c>
      <c r="AG7" s="15">
        <v>63.619901342301482</v>
      </c>
      <c r="AH7" s="15">
        <v>64.070845117359738</v>
      </c>
      <c r="AI7" s="15">
        <v>65.990464285396129</v>
      </c>
      <c r="AJ7" s="15">
        <v>66.223136043836433</v>
      </c>
      <c r="AK7" s="15">
        <v>68.493088209599748</v>
      </c>
      <c r="AL7" s="15">
        <v>68.521079689502145</v>
      </c>
      <c r="AM7" s="15">
        <v>67.83481649097034</v>
      </c>
      <c r="AN7" s="15">
        <v>69.064298543614612</v>
      </c>
      <c r="AO7" s="15">
        <v>70.549906591284639</v>
      </c>
      <c r="AP7" s="15">
        <v>73.202686880198328</v>
      </c>
      <c r="AQ7" s="15">
        <v>74.197123913331254</v>
      </c>
      <c r="AR7" s="15">
        <v>76.993376045711358</v>
      </c>
      <c r="AS7" s="15">
        <v>79.391995935624735</v>
      </c>
      <c r="AT7" s="15">
        <v>82.290399065585092</v>
      </c>
      <c r="AU7" s="15">
        <v>84.275777379347417</v>
      </c>
      <c r="AV7" s="15">
        <v>84.23735452720625</v>
      </c>
      <c r="AW7" s="15">
        <v>84.903856870990737</v>
      </c>
      <c r="AX7" s="15">
        <v>86.094009653368047</v>
      </c>
      <c r="AY7" s="15">
        <v>86.698740827984366</v>
      </c>
      <c r="AZ7" s="15">
        <v>88.259582292152601</v>
      </c>
      <c r="BA7" s="15">
        <v>88.665839785977681</v>
      </c>
      <c r="BB7" s="15">
        <v>89.524669440508859</v>
      </c>
      <c r="BC7" s="15">
        <v>90.667309562818531</v>
      </c>
      <c r="BD7" s="15">
        <v>92.589143751948839</v>
      </c>
      <c r="BE7" s="15">
        <v>93.724564214505676</v>
      </c>
      <c r="BF7" s="15">
        <v>93.818564761446424</v>
      </c>
      <c r="BG7" s="15">
        <v>96.478705101814128</v>
      </c>
      <c r="BH7" s="15">
        <v>97.653999536276388</v>
      </c>
      <c r="BI7" s="15">
        <v>99.332172734776734</v>
      </c>
      <c r="BJ7" s="15">
        <v>100</v>
      </c>
      <c r="BK7" s="15">
        <v>101.38653043896856</v>
      </c>
      <c r="BL7" s="15">
        <v>102.59747380370545</v>
      </c>
      <c r="BM7" s="15">
        <v>104.09085762132365</v>
      </c>
      <c r="BN7" s="15">
        <v>104.65363482490946</v>
      </c>
      <c r="BO7" s="15">
        <v>106.06979085427575</v>
      </c>
    </row>
    <row r="8" spans="1:67">
      <c r="A8" t="s">
        <v>129</v>
      </c>
      <c r="B8" s="14" t="s">
        <v>10</v>
      </c>
      <c r="C8" s="15" t="s">
        <v>11</v>
      </c>
      <c r="D8" s="15">
        <v>112.51507252049345</v>
      </c>
      <c r="E8" s="15">
        <v>106.70236485003875</v>
      </c>
      <c r="F8" s="15">
        <v>96.119319114764679</v>
      </c>
      <c r="G8" s="15">
        <v>89.15162460141849</v>
      </c>
      <c r="H8" s="15">
        <v>94.905267625203948</v>
      </c>
      <c r="I8" s="15">
        <v>95.677559104121286</v>
      </c>
      <c r="J8" s="15">
        <v>92.328942268174686</v>
      </c>
      <c r="K8" s="15">
        <v>90.370243337996811</v>
      </c>
      <c r="L8" s="15">
        <v>91.559581395675977</v>
      </c>
      <c r="M8" s="15">
        <v>95.092600323308815</v>
      </c>
      <c r="N8" s="15">
        <v>96.96587898501231</v>
      </c>
      <c r="O8" s="15">
        <v>91.651682295431968</v>
      </c>
      <c r="P8" s="15">
        <v>91.307707888766856</v>
      </c>
      <c r="Q8" s="15">
        <v>90.607080139646555</v>
      </c>
      <c r="R8" s="15">
        <v>92.669496278182592</v>
      </c>
      <c r="S8" s="15">
        <v>96.978955588700387</v>
      </c>
      <c r="T8" s="15">
        <v>93.692416527723779</v>
      </c>
      <c r="U8" s="15">
        <v>91.64990694689962</v>
      </c>
      <c r="V8" s="15">
        <v>89.456943003523833</v>
      </c>
      <c r="W8" s="15">
        <v>100.53518331164645</v>
      </c>
      <c r="X8" s="15">
        <v>99.331051147153758</v>
      </c>
      <c r="Y8" s="15">
        <v>110.99207424000495</v>
      </c>
      <c r="Z8" s="15">
        <v>114.42646560554104</v>
      </c>
      <c r="AA8" s="15">
        <v>111.94703132153462</v>
      </c>
      <c r="AB8" s="15">
        <v>108.09103301825513</v>
      </c>
      <c r="AC8" s="15">
        <v>98.842572822642111</v>
      </c>
      <c r="AD8" s="15">
        <v>94.714560463366837</v>
      </c>
      <c r="AE8" s="15">
        <v>96.050555478685666</v>
      </c>
      <c r="AF8" s="15">
        <v>94.31279559472226</v>
      </c>
      <c r="AG8" s="15">
        <v>94.974023344408579</v>
      </c>
      <c r="AH8" s="15">
        <v>93.32506064706034</v>
      </c>
      <c r="AI8" s="15">
        <v>93.213935314979693</v>
      </c>
      <c r="AJ8" s="15">
        <v>92.124500522930134</v>
      </c>
      <c r="AK8" s="15">
        <v>94.586507768299498</v>
      </c>
      <c r="AL8" s="15">
        <v>94.727138767663774</v>
      </c>
      <c r="AM8" s="15">
        <v>94.466023844052415</v>
      </c>
      <c r="AN8" s="15">
        <v>96.183675706947412</v>
      </c>
      <c r="AO8" s="15">
        <v>99.192470824301154</v>
      </c>
      <c r="AP8" s="15">
        <v>102.94894834556196</v>
      </c>
      <c r="AQ8" s="15">
        <v>103.01579723690602</v>
      </c>
      <c r="AR8" s="15">
        <v>106.42747524695574</v>
      </c>
      <c r="AS8" s="15">
        <v>110.6362759592882</v>
      </c>
      <c r="AT8" s="15">
        <v>113.7131636363995</v>
      </c>
      <c r="AU8" s="15">
        <v>114.70631111811392</v>
      </c>
      <c r="AV8" s="15">
        <v>113.0157949788039</v>
      </c>
      <c r="AW8" s="15">
        <v>109.4391061044941</v>
      </c>
      <c r="AX8" s="15">
        <v>106.85017533251481</v>
      </c>
      <c r="AY8" s="15">
        <v>103.84810926476477</v>
      </c>
      <c r="AZ8" s="15">
        <v>101.10140079331345</v>
      </c>
      <c r="BA8" s="15">
        <v>98.671852526795732</v>
      </c>
      <c r="BB8" s="15">
        <v>96.594722997667986</v>
      </c>
      <c r="BC8" s="15">
        <v>94.509825298046366</v>
      </c>
      <c r="BD8" s="15">
        <v>94.652457479928771</v>
      </c>
      <c r="BE8" s="15">
        <v>95.748387875419368</v>
      </c>
      <c r="BF8" s="15">
        <v>93.668345721195124</v>
      </c>
      <c r="BG8" s="15">
        <v>95.234297748995544</v>
      </c>
      <c r="BH8" s="15">
        <v>97.491284247036148</v>
      </c>
      <c r="BI8" s="15">
        <v>98.556960212470088</v>
      </c>
      <c r="BJ8" s="15">
        <v>100</v>
      </c>
      <c r="BK8" s="15">
        <v>100.63454848407349</v>
      </c>
      <c r="BL8" s="15">
        <v>100.7826620126414</v>
      </c>
      <c r="BM8" s="15">
        <v>104.14553530318858</v>
      </c>
      <c r="BN8" s="15">
        <v>107.90118017187548</v>
      </c>
      <c r="BO8" s="15">
        <v>110.10134603192671</v>
      </c>
    </row>
    <row r="9" spans="1:67">
      <c r="A9" t="s">
        <v>129</v>
      </c>
      <c r="B9" s="14" t="s">
        <v>12</v>
      </c>
      <c r="C9" s="15" t="s">
        <v>13</v>
      </c>
      <c r="D9" s="15">
        <v>15.926997420513642</v>
      </c>
      <c r="E9" s="15">
        <v>19.828196943462959</v>
      </c>
      <c r="F9" s="15">
        <v>19.108620412650268</v>
      </c>
      <c r="G9" s="15">
        <v>19.054174307147889</v>
      </c>
      <c r="H9" s="15">
        <v>17.318856791344267</v>
      </c>
      <c r="I9" s="15">
        <v>17.056730236918099</v>
      </c>
      <c r="J9" s="15">
        <v>17.638310334137948</v>
      </c>
      <c r="K9" s="15">
        <v>18.754736254982927</v>
      </c>
      <c r="L9" s="15">
        <v>19.69007799602506</v>
      </c>
      <c r="M9" s="15">
        <v>21.700427703895659</v>
      </c>
      <c r="N9" s="15">
        <v>23.382936805844846</v>
      </c>
      <c r="O9" s="15">
        <v>23.771387240875196</v>
      </c>
      <c r="P9" s="15">
        <v>24.507481658889269</v>
      </c>
      <c r="Q9" s="15">
        <v>25.805623648753798</v>
      </c>
      <c r="R9" s="15">
        <v>29.694091715071416</v>
      </c>
      <c r="S9" s="15">
        <v>32.39671088511691</v>
      </c>
      <c r="T9" s="15">
        <v>32.69351896567575</v>
      </c>
      <c r="U9" s="15">
        <v>33.148650106027411</v>
      </c>
      <c r="V9" s="15">
        <v>34.408513487083859</v>
      </c>
      <c r="W9" s="15">
        <v>37.643596455332869</v>
      </c>
      <c r="X9" s="15">
        <v>40.469911272995958</v>
      </c>
      <c r="Y9" s="15">
        <v>44.858624070436868</v>
      </c>
      <c r="Z9" s="15">
        <v>50.890821269741004</v>
      </c>
      <c r="AA9" s="15">
        <v>54.12970148954566</v>
      </c>
      <c r="AB9" s="15">
        <v>56.238057222754357</v>
      </c>
      <c r="AC9" s="15">
        <v>53.927472650875053</v>
      </c>
      <c r="AD9" s="15">
        <v>55.39952461249235</v>
      </c>
      <c r="AE9" s="15">
        <v>57.104428827054214</v>
      </c>
      <c r="AF9" s="15">
        <v>58.344675322660052</v>
      </c>
      <c r="AG9" s="15">
        <v>60.264620467952369</v>
      </c>
      <c r="AH9" s="15">
        <v>60.216376977026158</v>
      </c>
      <c r="AI9" s="15">
        <v>61.274051146788423</v>
      </c>
      <c r="AJ9" s="15">
        <v>60.959984277322384</v>
      </c>
      <c r="AK9" s="15">
        <v>62.680030149755488</v>
      </c>
      <c r="AL9" s="15">
        <v>61.695155571731291</v>
      </c>
      <c r="AM9" s="15">
        <v>61.635704599335021</v>
      </c>
      <c r="AN9" s="15">
        <v>62.236278464713308</v>
      </c>
      <c r="AO9" s="15">
        <v>63.00013508463411</v>
      </c>
      <c r="AP9" s="15">
        <v>65.630239899329723</v>
      </c>
      <c r="AQ9" s="15">
        <v>66.800609910506097</v>
      </c>
      <c r="AR9" s="15">
        <v>68.538425614073091</v>
      </c>
      <c r="AS9" s="15">
        <v>71.111371091921058</v>
      </c>
      <c r="AT9" s="15">
        <v>73.32255832283596</v>
      </c>
      <c r="AU9" s="15">
        <v>75.086706812081374</v>
      </c>
      <c r="AV9" s="15">
        <v>76.009681116160536</v>
      </c>
      <c r="AW9" s="15">
        <v>76.881146158245357</v>
      </c>
      <c r="AX9" s="15">
        <v>83.867936101104689</v>
      </c>
      <c r="AY9" s="15">
        <v>85.4542089027982</v>
      </c>
      <c r="AZ9" s="15">
        <v>87.666753336608224</v>
      </c>
      <c r="BA9" s="15">
        <v>88.717950685388288</v>
      </c>
      <c r="BB9" s="15">
        <v>90.893314512588645</v>
      </c>
      <c r="BC9" s="15">
        <v>92.936284629489037</v>
      </c>
      <c r="BD9" s="15">
        <v>94.552685603859828</v>
      </c>
      <c r="BE9" s="15">
        <v>96.392484507199725</v>
      </c>
      <c r="BF9" s="15">
        <v>97.5605149205918</v>
      </c>
      <c r="BG9" s="15">
        <v>99.821138375211561</v>
      </c>
      <c r="BH9" s="15">
        <v>100.48339242530729</v>
      </c>
      <c r="BI9" s="15">
        <v>101.0243788301034</v>
      </c>
      <c r="BJ9" s="15">
        <v>100</v>
      </c>
      <c r="BK9" s="15">
        <v>100.52187780453193</v>
      </c>
      <c r="BL9" s="15">
        <v>101.2764909591216</v>
      </c>
      <c r="BM9" s="15">
        <v>101.55132981404677</v>
      </c>
      <c r="BN9" s="15">
        <v>102.55759451577283</v>
      </c>
      <c r="BO9" s="15">
        <v>101.17244687770858</v>
      </c>
    </row>
    <row r="10" spans="1:67">
      <c r="A10" t="s">
        <v>129</v>
      </c>
      <c r="B10" s="14" t="s">
        <v>14</v>
      </c>
      <c r="C10" s="15" t="s">
        <v>15</v>
      </c>
      <c r="D10" s="15">
        <v>21.13921353567407</v>
      </c>
      <c r="E10" s="15">
        <v>24.3006949559277</v>
      </c>
      <c r="F10" s="15">
        <v>23.122261143596429</v>
      </c>
      <c r="G10" s="15">
        <v>23.262943311564211</v>
      </c>
      <c r="H10" s="15">
        <v>22.30713911069935</v>
      </c>
      <c r="I10" s="15">
        <v>21.864504992422962</v>
      </c>
      <c r="J10" s="15">
        <v>22.52021110492538</v>
      </c>
      <c r="K10" s="15">
        <v>22.928376441658884</v>
      </c>
      <c r="L10" s="15">
        <v>24.710751069283258</v>
      </c>
      <c r="M10" s="15">
        <v>26.398023660707459</v>
      </c>
      <c r="N10" s="15">
        <v>28.101016871410149</v>
      </c>
      <c r="O10" s="15">
        <v>28.503650145770777</v>
      </c>
      <c r="P10" s="15">
        <v>29.576481065971823</v>
      </c>
      <c r="Q10" s="15">
        <v>30.60661844897415</v>
      </c>
      <c r="R10" s="15">
        <v>33.024612491498949</v>
      </c>
      <c r="S10" s="15">
        <v>35.074739791430268</v>
      </c>
      <c r="T10" s="15">
        <v>35.254455609814833</v>
      </c>
      <c r="U10" s="15">
        <v>36.639092000179694</v>
      </c>
      <c r="V10" s="15">
        <v>37.211856784952417</v>
      </c>
      <c r="W10" s="15">
        <v>40.283840803569134</v>
      </c>
      <c r="X10" s="15">
        <v>41.637854988400846</v>
      </c>
      <c r="Y10" s="15">
        <v>44.914526131720393</v>
      </c>
      <c r="Z10" s="15">
        <v>49.504124964316027</v>
      </c>
      <c r="AA10" s="15">
        <v>53.798828522280346</v>
      </c>
      <c r="AB10" s="15">
        <v>54.423377395153686</v>
      </c>
      <c r="AC10" s="15">
        <v>52.837879827707958</v>
      </c>
      <c r="AD10" s="15">
        <v>55.134323964615881</v>
      </c>
      <c r="AE10" s="15">
        <v>57.756134520511885</v>
      </c>
      <c r="AF10" s="15">
        <v>59.103767583587995</v>
      </c>
      <c r="AG10" s="15">
        <v>61.825583840689475</v>
      </c>
      <c r="AH10" s="15">
        <v>62.666888330453297</v>
      </c>
      <c r="AI10" s="15">
        <v>64.135308434127083</v>
      </c>
      <c r="AJ10" s="15">
        <v>64.80936235649213</v>
      </c>
      <c r="AK10" s="15">
        <v>67.349703408060009</v>
      </c>
      <c r="AL10" s="15">
        <v>67.275340659412549</v>
      </c>
      <c r="AM10" s="15">
        <v>66.765503049903629</v>
      </c>
      <c r="AN10" s="15">
        <v>67.180619497284766</v>
      </c>
      <c r="AO10" s="15">
        <v>67.903767490498183</v>
      </c>
      <c r="AP10" s="15">
        <v>69.886693656641313</v>
      </c>
      <c r="AQ10" s="15">
        <v>70.23497644267411</v>
      </c>
      <c r="AR10" s="15">
        <v>73.570626646596423</v>
      </c>
      <c r="AS10" s="15">
        <v>75.260449644773715</v>
      </c>
      <c r="AT10" s="15">
        <v>77.833777912368589</v>
      </c>
      <c r="AU10" s="15">
        <v>80.49587051851212</v>
      </c>
      <c r="AV10" s="15">
        <v>81.310225480290285</v>
      </c>
      <c r="AW10" s="15">
        <v>82.329367375778361</v>
      </c>
      <c r="AX10" s="15">
        <v>81.098379653261247</v>
      </c>
      <c r="AY10" s="15">
        <v>81.802781242963903</v>
      </c>
      <c r="AZ10" s="15">
        <v>83.876666925556563</v>
      </c>
      <c r="BA10" s="15">
        <v>84.612237001388053</v>
      </c>
      <c r="BB10" s="15">
        <v>85.114390748857076</v>
      </c>
      <c r="BC10" s="15">
        <v>85.712040593710384</v>
      </c>
      <c r="BD10" s="15">
        <v>87.287183619535668</v>
      </c>
      <c r="BE10" s="15">
        <v>88.898392967536083</v>
      </c>
      <c r="BF10" s="15">
        <v>91.531912609608597</v>
      </c>
      <c r="BG10" s="15">
        <v>94.290947088243826</v>
      </c>
      <c r="BH10" s="15">
        <v>96.406882389818591</v>
      </c>
      <c r="BI10" s="15">
        <v>98.553867218295963</v>
      </c>
      <c r="BJ10" s="15">
        <v>100</v>
      </c>
      <c r="BK10" s="15">
        <v>102.14495898315175</v>
      </c>
      <c r="BL10" s="15">
        <v>103.82401086687209</v>
      </c>
      <c r="BM10" s="15">
        <v>107.53904259945604</v>
      </c>
      <c r="BN10" s="15">
        <v>108.66961596054239</v>
      </c>
      <c r="BO10" s="15">
        <v>110.23472187733101</v>
      </c>
    </row>
    <row r="11" spans="1:67">
      <c r="A11" t="s">
        <v>129</v>
      </c>
      <c r="B11" s="14" t="s">
        <v>16</v>
      </c>
      <c r="C11" s="15" t="s">
        <v>17</v>
      </c>
      <c r="D11" s="15">
        <v>29.127224297474513</v>
      </c>
      <c r="E11" s="15">
        <v>28.899827371113176</v>
      </c>
      <c r="F11" s="15">
        <v>28.641382163369183</v>
      </c>
      <c r="G11" s="15">
        <v>29.418728533915033</v>
      </c>
      <c r="H11" s="15">
        <v>29.886982139602427</v>
      </c>
      <c r="I11" s="15">
        <v>29.233472860811702</v>
      </c>
      <c r="J11" s="15">
        <v>29.211182779782511</v>
      </c>
      <c r="K11" s="15">
        <v>28.552668986587456</v>
      </c>
      <c r="L11" s="15">
        <v>29.264532886066178</v>
      </c>
      <c r="M11" s="15">
        <v>29.92758325588326</v>
      </c>
      <c r="N11" s="15">
        <v>30.341631008770751</v>
      </c>
      <c r="O11" s="15">
        <v>30.48032897214161</v>
      </c>
      <c r="P11" s="15">
        <v>30.97093233653516</v>
      </c>
      <c r="Q11" s="15">
        <v>32.809594079585992</v>
      </c>
      <c r="R11" s="15">
        <v>33.256066602320814</v>
      </c>
      <c r="S11" s="15">
        <v>34.477086200209555</v>
      </c>
      <c r="T11" s="15">
        <v>34.825247685610321</v>
      </c>
      <c r="U11" s="15">
        <v>36.631613284482889</v>
      </c>
      <c r="V11" s="15">
        <v>37.618681651619816</v>
      </c>
      <c r="W11" s="15">
        <v>39.151601081381891</v>
      </c>
      <c r="X11" s="15">
        <v>39.719149044253527</v>
      </c>
      <c r="Y11" s="15">
        <v>40.103859497354208</v>
      </c>
      <c r="Z11" s="15">
        <v>40.079821260212036</v>
      </c>
      <c r="AA11" s="15">
        <v>39.479301647950933</v>
      </c>
      <c r="AB11" s="15">
        <v>39.139046380802853</v>
      </c>
      <c r="AC11" s="15">
        <v>40.463512947722926</v>
      </c>
      <c r="AD11" s="15">
        <v>42.494685845920259</v>
      </c>
      <c r="AE11" s="15">
        <v>42.956485182028416</v>
      </c>
      <c r="AF11" s="15">
        <v>42.60688845601576</v>
      </c>
      <c r="AG11" s="15">
        <v>45.460995355832104</v>
      </c>
      <c r="AH11" s="15">
        <v>47.357728241413014</v>
      </c>
      <c r="AI11" s="15">
        <v>52.886885801232694</v>
      </c>
      <c r="AJ11" s="15">
        <v>53.858966573401105</v>
      </c>
      <c r="AK11" s="15">
        <v>56.091558113641</v>
      </c>
      <c r="AL11" s="15">
        <v>57.417602107161677</v>
      </c>
      <c r="AM11" s="15">
        <v>55.234809877082846</v>
      </c>
      <c r="AN11" s="15">
        <v>58.731939710775698</v>
      </c>
      <c r="AO11" s="15">
        <v>61.66087924323562</v>
      </c>
      <c r="AP11" s="15">
        <v>65.119150010355156</v>
      </c>
      <c r="AQ11" s="15">
        <v>68.360431631805156</v>
      </c>
      <c r="AR11" s="15">
        <v>70.694689990449504</v>
      </c>
      <c r="AS11" s="15">
        <v>73.196082825285117</v>
      </c>
      <c r="AT11" s="15">
        <v>77.707109373017033</v>
      </c>
      <c r="AU11" s="15">
        <v>79.053765093653865</v>
      </c>
      <c r="AV11" s="15">
        <v>76.896162841396261</v>
      </c>
      <c r="AW11" s="15">
        <v>79.969661138654146</v>
      </c>
      <c r="AX11" s="15">
        <v>83.730014100164269</v>
      </c>
      <c r="AY11" s="15">
        <v>85.962439544202823</v>
      </c>
      <c r="AZ11" s="15">
        <v>89.073614508290703</v>
      </c>
      <c r="BA11" s="15">
        <v>90.258560457643583</v>
      </c>
      <c r="BB11" s="15">
        <v>93.081634718983963</v>
      </c>
      <c r="BC11" s="15">
        <v>97.530149335907623</v>
      </c>
      <c r="BD11" s="15">
        <v>102.4705670692139</v>
      </c>
      <c r="BE11" s="15">
        <v>101.46395217967002</v>
      </c>
      <c r="BF11" s="15">
        <v>95.175423410201731</v>
      </c>
      <c r="BG11" s="15">
        <v>99.117675602717398</v>
      </c>
      <c r="BH11" s="15">
        <v>97.4397699976154</v>
      </c>
      <c r="BI11" s="15">
        <v>99.932994913839337</v>
      </c>
      <c r="BJ11" s="15">
        <v>100</v>
      </c>
      <c r="BK11" s="15">
        <v>101.2056639022193</v>
      </c>
      <c r="BL11" s="15">
        <v>102.77998720659639</v>
      </c>
      <c r="BM11" s="15">
        <v>98.103494971086917</v>
      </c>
      <c r="BN11" s="15">
        <v>93.547490728155083</v>
      </c>
      <c r="BO11" s="15">
        <v>97.819399323477597</v>
      </c>
    </row>
    <row r="12" spans="1:67" s="4" customFormat="1">
      <c r="A12" s="2" t="s">
        <v>63</v>
      </c>
      <c r="B12" s="2"/>
      <c r="C12" s="3"/>
      <c r="D12" s="1"/>
      <c r="E12" s="1">
        <v>5.5474810301230602E-2</v>
      </c>
      <c r="F12" s="1">
        <v>5.9319003914564038E-2</v>
      </c>
      <c r="G12" s="1">
        <v>6.0747892664562701E-2</v>
      </c>
      <c r="H12" s="1">
        <v>6.3804425147508101E-2</v>
      </c>
      <c r="I12" s="1">
        <v>6.467200472674714E-2</v>
      </c>
      <c r="J12" s="1">
        <v>6.3868692097189844E-2</v>
      </c>
      <c r="K12" s="1">
        <v>6.2564355319452605E-2</v>
      </c>
      <c r="L12" s="1">
        <v>6.1672873816749109E-2</v>
      </c>
      <c r="M12" s="1">
        <v>6.2403028089314333E-2</v>
      </c>
      <c r="N12" s="1">
        <v>6.283317942124067E-2</v>
      </c>
      <c r="O12" s="1">
        <v>6.0594814122261489E-2</v>
      </c>
      <c r="P12" s="1">
        <v>5.8980986774625266E-2</v>
      </c>
      <c r="Q12" s="1">
        <v>5.8134788405035054E-2</v>
      </c>
      <c r="R12" s="1">
        <v>5.6839204451889697E-2</v>
      </c>
      <c r="S12" s="1">
        <v>5.6622935770446151E-2</v>
      </c>
      <c r="T12" s="1">
        <v>5.687243971489668E-2</v>
      </c>
      <c r="U12" s="1">
        <v>5.7448461141612991E-2</v>
      </c>
      <c r="V12" s="1">
        <v>5.8446251011220182E-2</v>
      </c>
      <c r="W12" s="1">
        <v>5.9052687529146684E-2</v>
      </c>
      <c r="X12" s="1">
        <v>5.803790794295885E-2</v>
      </c>
      <c r="Y12" s="1">
        <v>5.690378728018642E-2</v>
      </c>
      <c r="Z12" s="1">
        <v>5.7369982610301268E-2</v>
      </c>
      <c r="AA12" s="1">
        <v>5.7249570980339726E-2</v>
      </c>
      <c r="AB12" s="1">
        <v>5.6700479766496038E-2</v>
      </c>
      <c r="AC12" s="1">
        <v>5.6991878740780877E-2</v>
      </c>
      <c r="AD12" s="1">
        <v>5.7962161376589896E-2</v>
      </c>
      <c r="AE12" s="1">
        <v>5.8328737635487925E-2</v>
      </c>
      <c r="AF12" s="1">
        <v>5.5333052490909584E-2</v>
      </c>
      <c r="AG12" s="1">
        <v>5.4360628519815435E-2</v>
      </c>
      <c r="AH12" s="1">
        <v>5.572936512618714E-2</v>
      </c>
      <c r="AI12" s="1">
        <v>5.6575795965260654E-2</v>
      </c>
      <c r="AJ12" s="1">
        <v>5.7780690428512076E-2</v>
      </c>
      <c r="AK12" s="4">
        <v>5.7062771186693562E-2</v>
      </c>
      <c r="AL12" s="4">
        <v>5.3425311060937751E-2</v>
      </c>
      <c r="AM12" s="4">
        <v>4.8770553570425243E-2</v>
      </c>
      <c r="AN12" s="4">
        <v>4.5991966239649892E-2</v>
      </c>
      <c r="AO12" s="4">
        <v>4.6265600717559661E-2</v>
      </c>
      <c r="AP12" s="4">
        <v>4.7686412879612637E-2</v>
      </c>
      <c r="AQ12" s="4">
        <v>4.8408492438057373E-2</v>
      </c>
      <c r="AR12" s="4">
        <v>4.8062424577281951E-2</v>
      </c>
      <c r="AS12" s="4">
        <v>4.7433692180198175E-2</v>
      </c>
      <c r="AT12" s="4">
        <v>4.7162615307704631E-2</v>
      </c>
      <c r="AU12" s="4">
        <v>4.5324787229649693E-2</v>
      </c>
      <c r="AV12" s="4">
        <v>4.1190494181186428E-2</v>
      </c>
      <c r="AW12" s="4">
        <v>3.789462979712549E-2</v>
      </c>
      <c r="AX12" s="4">
        <v>3.7587671256742602E-2</v>
      </c>
      <c r="AY12" s="4">
        <v>3.8881955993244025E-2</v>
      </c>
      <c r="AZ12" s="4">
        <v>3.9904346788314386E-2</v>
      </c>
      <c r="BA12" s="4">
        <v>4.067752805792911E-2</v>
      </c>
      <c r="BB12" s="4">
        <v>4.1576528822400677E-2</v>
      </c>
      <c r="BC12" s="4">
        <v>4.2783150337813179E-2</v>
      </c>
      <c r="BD12" s="4">
        <v>4.4881482484698122E-2</v>
      </c>
      <c r="BE12" s="4">
        <v>4.6356512640580438E-2</v>
      </c>
      <c r="BF12" s="4">
        <v>4.6795984469958654E-2</v>
      </c>
      <c r="BG12" s="4">
        <v>4.5843406669268172E-2</v>
      </c>
      <c r="BH12" s="4">
        <v>4.48438291391898E-2</v>
      </c>
      <c r="BI12" s="4">
        <v>4.5099484641214535E-2</v>
      </c>
      <c r="BJ12" s="4">
        <v>4.6307260452948792E-2</v>
      </c>
      <c r="BK12" s="4">
        <v>4.7242333654138387E-2</v>
      </c>
      <c r="BL12" s="4">
        <v>4.6317243011699982E-2</v>
      </c>
      <c r="BM12" s="4">
        <v>4.3333278956648943E-2</v>
      </c>
      <c r="BN12" s="4">
        <v>3.89024951314784E-2</v>
      </c>
      <c r="BO12" s="4">
        <v>3.4875884308638028E-2</v>
      </c>
    </row>
    <row r="13" spans="1:67" s="4" customFormat="1">
      <c r="A13" s="2" t="s">
        <v>125</v>
      </c>
      <c r="B13" s="2"/>
      <c r="C13" s="3"/>
      <c r="D13" s="1"/>
      <c r="E13" s="1">
        <v>0.17622596704023399</v>
      </c>
      <c r="F13" s="1">
        <v>0.17389108725481117</v>
      </c>
      <c r="G13" s="1">
        <v>0.17105826998482293</v>
      </c>
      <c r="H13" s="1">
        <v>0.16896304147077895</v>
      </c>
      <c r="I13" s="1">
        <v>0.16193733989183401</v>
      </c>
      <c r="J13" s="1">
        <v>0.15569072548322499</v>
      </c>
      <c r="K13" s="1">
        <v>0.15246594880120501</v>
      </c>
      <c r="L13" s="1">
        <v>0.152054321468858</v>
      </c>
      <c r="M13" s="1">
        <v>0.15167997934431601</v>
      </c>
      <c r="N13" s="1">
        <v>0.15002954184544101</v>
      </c>
      <c r="O13" s="1">
        <v>0.1476562282389951</v>
      </c>
      <c r="P13" s="1">
        <v>0.14848190548472451</v>
      </c>
      <c r="Q13" s="1">
        <v>0.14955711795291307</v>
      </c>
      <c r="R13" s="1">
        <v>0.14600072044063728</v>
      </c>
      <c r="S13" s="1">
        <v>0.14369723808566204</v>
      </c>
      <c r="T13" s="1">
        <v>0.14210477629823237</v>
      </c>
      <c r="U13" s="1">
        <v>0.14140926999682307</v>
      </c>
      <c r="V13" s="1">
        <v>0.14212778871346576</v>
      </c>
      <c r="W13" s="1">
        <v>0.14176367662879438</v>
      </c>
      <c r="X13" s="1">
        <v>0.14009991745052491</v>
      </c>
      <c r="Y13" s="1">
        <v>0.13795998642217952</v>
      </c>
      <c r="Z13" s="1">
        <v>0.13581059508266125</v>
      </c>
      <c r="AA13" s="1">
        <v>0.1334330567762651</v>
      </c>
      <c r="AB13" s="1">
        <v>0.13159921214059006</v>
      </c>
      <c r="AC13" s="1">
        <v>0.13130839516470955</v>
      </c>
      <c r="AD13" s="1">
        <v>0.13389503675934505</v>
      </c>
      <c r="AE13" s="1">
        <v>0.13484702129671847</v>
      </c>
      <c r="AF13" s="1">
        <v>0.13796439842429956</v>
      </c>
      <c r="AG13" s="1">
        <v>0.13191620269450388</v>
      </c>
      <c r="AH13" s="1">
        <v>0.12343312761101934</v>
      </c>
      <c r="AI13" s="1">
        <v>0.12700984471445445</v>
      </c>
      <c r="AJ13" s="1">
        <v>0.13104975126814719</v>
      </c>
      <c r="AK13" s="4">
        <v>0.12311112664083522</v>
      </c>
      <c r="AL13" s="4">
        <v>0.11430184810617933</v>
      </c>
      <c r="AM13" s="4">
        <v>0.11684723136365759</v>
      </c>
      <c r="AN13" s="4">
        <v>0.11816635009586757</v>
      </c>
      <c r="AO13" s="4">
        <v>0.11915072846648098</v>
      </c>
      <c r="AP13" s="4">
        <v>0.11784899825294237</v>
      </c>
      <c r="AQ13" s="4">
        <v>0.11792268808048043</v>
      </c>
      <c r="AR13" s="4">
        <v>0.11689556059126105</v>
      </c>
      <c r="AS13" s="4">
        <v>0.11493497073023505</v>
      </c>
      <c r="AT13" s="4">
        <v>0.11551439831662957</v>
      </c>
      <c r="AU13" s="4">
        <v>0.11219662393503055</v>
      </c>
      <c r="AV13" s="4">
        <v>0.1090028482241677</v>
      </c>
      <c r="AW13" s="4">
        <v>0.10765057232060217</v>
      </c>
      <c r="AX13" s="4">
        <v>0.10596771100775548</v>
      </c>
      <c r="AY13" s="4">
        <v>0.10743747909947318</v>
      </c>
      <c r="AZ13" s="4">
        <v>0.10794844313738536</v>
      </c>
      <c r="BA13" s="4">
        <v>0.1078289457919068</v>
      </c>
      <c r="BB13" s="4">
        <v>0.11031289418941903</v>
      </c>
      <c r="BC13" s="4">
        <v>0.11056790060552854</v>
      </c>
      <c r="BD13" s="4">
        <v>0.10787221858193449</v>
      </c>
      <c r="BE13" s="4">
        <v>0.10553973941532606</v>
      </c>
      <c r="BF13" s="4">
        <v>0.10396206908762104</v>
      </c>
      <c r="BG13" s="4">
        <v>0.10128583442485503</v>
      </c>
      <c r="BH13" s="4">
        <v>9.916593236028623E-2</v>
      </c>
      <c r="BI13" s="4">
        <v>9.797280756813441E-2</v>
      </c>
      <c r="BJ13" s="4">
        <v>9.7719361204475913E-2</v>
      </c>
      <c r="BK13" s="4">
        <v>9.7884702674472107E-2</v>
      </c>
      <c r="BL13" s="4">
        <v>9.6591425437455095E-2</v>
      </c>
      <c r="BM13" s="4">
        <v>9.3133009345261919E-2</v>
      </c>
      <c r="BN13" s="4">
        <v>8.9414759279782902E-2</v>
      </c>
      <c r="BO13" s="4">
        <v>8.8383001177673393E-2</v>
      </c>
    </row>
    <row r="14" spans="1:67" s="4" customFormat="1">
      <c r="A14" s="2" t="s">
        <v>64</v>
      </c>
      <c r="B14" s="2"/>
      <c r="C14" s="3"/>
      <c r="D14" s="1"/>
      <c r="E14" s="1">
        <v>3.1918130831847399E-2</v>
      </c>
      <c r="F14" s="1">
        <v>3.1631252102811806E-2</v>
      </c>
      <c r="G14" s="1">
        <v>3.0978673484823784E-2</v>
      </c>
      <c r="H14" s="1">
        <v>2.9623892253874191E-2</v>
      </c>
      <c r="I14" s="1">
        <v>2.8375243890253865E-2</v>
      </c>
      <c r="J14" s="1">
        <v>2.7586564862810699E-2</v>
      </c>
      <c r="K14" s="1">
        <v>2.7155584248455697E-2</v>
      </c>
      <c r="L14" s="1">
        <v>2.6818977922325363E-2</v>
      </c>
      <c r="M14" s="1">
        <v>2.6133998257010401E-2</v>
      </c>
      <c r="N14" s="1">
        <v>2.5784463535854934E-2</v>
      </c>
      <c r="O14" s="1">
        <v>2.5381675883546638E-2</v>
      </c>
      <c r="P14" s="1">
        <v>2.5085605258185425E-2</v>
      </c>
      <c r="Q14" s="1">
        <v>2.4835126030330515E-2</v>
      </c>
      <c r="R14" s="1">
        <v>2.4149117130197899E-2</v>
      </c>
      <c r="S14" s="1">
        <v>2.3799159991406159E-2</v>
      </c>
      <c r="T14" s="1">
        <v>2.3622356612227294E-2</v>
      </c>
      <c r="U14" s="1">
        <v>2.3513195005909399E-2</v>
      </c>
      <c r="V14" s="1">
        <v>2.3660590571254438E-2</v>
      </c>
      <c r="W14" s="1">
        <v>2.3539737340528263E-2</v>
      </c>
      <c r="X14" s="1">
        <v>2.3296412718857566E-2</v>
      </c>
      <c r="Y14" s="1">
        <v>2.3278027283188805E-2</v>
      </c>
      <c r="Z14" s="1">
        <v>2.3202156566754489E-2</v>
      </c>
      <c r="AA14" s="1">
        <v>2.2957345600634324E-2</v>
      </c>
      <c r="AB14" s="1">
        <v>2.2679059137279439E-2</v>
      </c>
      <c r="AC14" s="1">
        <v>2.2506999409213531E-2</v>
      </c>
      <c r="AD14" s="1">
        <v>2.2319022874330199E-2</v>
      </c>
      <c r="AE14" s="1">
        <v>2.2018658344875108E-2</v>
      </c>
      <c r="AF14" s="1">
        <v>2.1965520562220696E-2</v>
      </c>
      <c r="AG14" s="1">
        <v>2.2731201285289906E-2</v>
      </c>
      <c r="AH14" s="1">
        <v>2.3737468256379589E-2</v>
      </c>
      <c r="AI14" s="1">
        <v>2.4462046949895375E-2</v>
      </c>
      <c r="AJ14" s="1">
        <v>2.4952952831186467E-2</v>
      </c>
      <c r="AK14" s="4">
        <v>2.4825123602340231E-2</v>
      </c>
      <c r="AL14" s="4">
        <v>2.4434216267442556E-2</v>
      </c>
      <c r="AM14" s="4">
        <v>2.4423992936073398E-2</v>
      </c>
      <c r="AN14" s="4">
        <v>2.4657976591132152E-2</v>
      </c>
      <c r="AO14" s="4">
        <v>2.4283780092806177E-2</v>
      </c>
      <c r="AP14" s="4">
        <v>2.3990657575603848E-2</v>
      </c>
      <c r="AQ14" s="4">
        <v>2.4000395796320233E-2</v>
      </c>
      <c r="AR14" s="4">
        <v>2.3725568378412974E-2</v>
      </c>
      <c r="AS14" s="4">
        <v>2.3820636023004362E-2</v>
      </c>
      <c r="AT14" s="4">
        <v>2.3968092546612314E-2</v>
      </c>
      <c r="AU14" s="4">
        <v>2.3762045863406057E-2</v>
      </c>
      <c r="AV14" s="4">
        <v>2.3319769782336137E-2</v>
      </c>
      <c r="AW14" s="4">
        <v>2.26948246085651E-2</v>
      </c>
      <c r="AX14" s="4">
        <v>2.2473606435875267E-2</v>
      </c>
      <c r="AY14" s="4">
        <v>2.2527119413757402E-2</v>
      </c>
      <c r="AZ14" s="4">
        <v>2.2411078962681436E-2</v>
      </c>
      <c r="BA14" s="4">
        <v>2.2450800281923963E-2</v>
      </c>
      <c r="BB14" s="4">
        <v>2.2849134107645188E-2</v>
      </c>
      <c r="BC14" s="4">
        <v>2.3779241201365375E-2</v>
      </c>
      <c r="BD14" s="4">
        <v>2.4814536016589839E-2</v>
      </c>
      <c r="BE14" s="4">
        <v>2.5279426942956679E-2</v>
      </c>
      <c r="BF14" s="4">
        <v>2.5318243165535478E-2</v>
      </c>
      <c r="BG14" s="4">
        <v>2.529105154665157E-2</v>
      </c>
      <c r="BH14" s="4">
        <v>2.5134577416111605E-2</v>
      </c>
      <c r="BI14" s="4">
        <v>2.5166703975155861E-2</v>
      </c>
      <c r="BJ14" s="4">
        <v>2.5288293923343252E-2</v>
      </c>
      <c r="BK14" s="4">
        <v>2.5101165938192581E-2</v>
      </c>
      <c r="BL14" s="4">
        <v>2.5176334383307408E-2</v>
      </c>
      <c r="BM14" s="4">
        <v>2.4751356869379036E-2</v>
      </c>
      <c r="BN14" s="4">
        <v>2.3570083176764532E-2</v>
      </c>
      <c r="BO14" s="4">
        <v>2.3526634649047327E-2</v>
      </c>
    </row>
    <row r="15" spans="1:67" s="4" customFormat="1">
      <c r="A15" s="2" t="s">
        <v>126</v>
      </c>
      <c r="B15" s="2"/>
      <c r="C15" s="3"/>
      <c r="D15" s="1"/>
      <c r="E15" s="1">
        <v>0.103338306502302</v>
      </c>
      <c r="F15" s="1">
        <v>0.10420102231870899</v>
      </c>
      <c r="G15" s="1">
        <v>0.10420287942924072</v>
      </c>
      <c r="H15" s="1">
        <v>0.10480838140600558</v>
      </c>
      <c r="I15" s="1">
        <v>0.10308820595422558</v>
      </c>
      <c r="J15" s="1">
        <v>0.10268397248859645</v>
      </c>
      <c r="K15" s="1">
        <v>9.9297295951617306E-2</v>
      </c>
      <c r="L15" s="1">
        <v>9.6147070649253652E-2</v>
      </c>
      <c r="M15" s="1">
        <v>9.5684474085246191E-2</v>
      </c>
      <c r="N15" s="1">
        <v>9.4549736992480676E-2</v>
      </c>
      <c r="O15" s="1">
        <v>9.1413540381406005E-2</v>
      </c>
      <c r="P15" s="1">
        <v>8.8397147862675052E-2</v>
      </c>
      <c r="Q15" s="1">
        <v>8.7130007657481912E-2</v>
      </c>
      <c r="R15" s="1">
        <v>8.4820971094513864E-2</v>
      </c>
      <c r="S15" s="1">
        <v>8.3624617279717733E-2</v>
      </c>
      <c r="T15" s="1">
        <v>8.3881259335906982E-2</v>
      </c>
      <c r="U15" s="1">
        <v>8.3512469429816993E-2</v>
      </c>
      <c r="V15" s="1">
        <v>8.3101649735245253E-2</v>
      </c>
      <c r="W15" s="1">
        <v>8.2772610849585676E-2</v>
      </c>
      <c r="X15" s="1">
        <v>8.0646975533109816E-2</v>
      </c>
      <c r="Y15" s="1">
        <v>7.8908675101666825E-2</v>
      </c>
      <c r="Z15" s="1">
        <v>7.8159351112776873E-2</v>
      </c>
      <c r="AA15" s="1">
        <v>7.7005225746789613E-2</v>
      </c>
      <c r="AB15" s="1">
        <v>7.6651331313793425E-2</v>
      </c>
      <c r="AC15" s="1">
        <v>7.7401266192249088E-2</v>
      </c>
      <c r="AD15" s="1">
        <v>7.7876168476808671E-2</v>
      </c>
      <c r="AE15" s="1">
        <v>7.7478532244662723E-2</v>
      </c>
      <c r="AF15" s="1">
        <v>7.4558209169873796E-2</v>
      </c>
      <c r="AG15" s="1">
        <v>7.4437701678651574E-2</v>
      </c>
      <c r="AH15" s="1">
        <v>7.7000282876200199E-2</v>
      </c>
      <c r="AI15" s="1">
        <v>7.7450012355767817E-2</v>
      </c>
      <c r="AJ15" s="1">
        <v>7.8444517296750588E-2</v>
      </c>
      <c r="AK15" s="4">
        <v>7.8135376869430465E-2</v>
      </c>
      <c r="AL15" s="4">
        <v>7.8404900063579114E-2</v>
      </c>
      <c r="AM15" s="4">
        <v>7.7391349153189681E-2</v>
      </c>
      <c r="AN15" s="4">
        <v>7.4826813981762608E-2</v>
      </c>
      <c r="AO15" s="4">
        <v>7.293130341186288E-2</v>
      </c>
      <c r="AP15" s="4">
        <v>7.0934853931765601E-2</v>
      </c>
      <c r="AQ15" s="4">
        <v>6.9610577291502176E-2</v>
      </c>
      <c r="AR15" s="4">
        <v>6.753230945660077E-2</v>
      </c>
      <c r="AS15" s="4">
        <v>6.5522373405845047E-2</v>
      </c>
      <c r="AT15" s="4">
        <v>6.3715649826267332E-2</v>
      </c>
      <c r="AU15" s="4">
        <v>6.2311516455620372E-2</v>
      </c>
      <c r="AV15" s="4">
        <v>6.1787040804954479E-2</v>
      </c>
      <c r="AW15" s="4">
        <v>6.1617978705942954E-2</v>
      </c>
      <c r="AX15" s="4">
        <v>6.1830373383765472E-2</v>
      </c>
      <c r="AY15" s="4">
        <v>6.2539307277668543E-2</v>
      </c>
      <c r="AZ15" s="4">
        <v>6.2644801193656452E-2</v>
      </c>
      <c r="BA15" s="4">
        <v>6.218395762207736E-2</v>
      </c>
      <c r="BB15" s="4">
        <v>6.1313825465367885E-2</v>
      </c>
      <c r="BC15" s="4">
        <v>6.0135772397299975E-2</v>
      </c>
      <c r="BD15" s="4">
        <v>5.9086503927073687E-2</v>
      </c>
      <c r="BE15" s="4">
        <v>5.8378307579215999E-2</v>
      </c>
      <c r="BF15" s="4">
        <v>5.7494720029378249E-2</v>
      </c>
      <c r="BG15" s="4">
        <v>5.538637970160163E-2</v>
      </c>
      <c r="BH15" s="4">
        <v>5.3664265518596946E-2</v>
      </c>
      <c r="BI15" s="4">
        <v>5.3676687753174294E-2</v>
      </c>
      <c r="BJ15" s="4">
        <v>5.3987490331014035E-2</v>
      </c>
      <c r="BK15" s="4">
        <v>5.3437279151035862E-2</v>
      </c>
      <c r="BL15" s="4">
        <v>5.3186059090583389E-2</v>
      </c>
      <c r="BM15" s="4">
        <v>5.3275023507417321E-2</v>
      </c>
      <c r="BN15" s="4">
        <v>5.1751419830452158E-2</v>
      </c>
      <c r="BO15" s="4">
        <v>5.0068695961747317E-2</v>
      </c>
    </row>
    <row r="16" spans="1:67" s="4" customFormat="1" ht="13">
      <c r="A16" s="5" t="s">
        <v>127</v>
      </c>
      <c r="E16" s="4">
        <v>0.17608768358790611</v>
      </c>
      <c r="F16" s="4">
        <v>0.1832395581985021</v>
      </c>
      <c r="G16" s="4">
        <v>0.18996742614714071</v>
      </c>
      <c r="H16" s="4">
        <v>0.19024993830188935</v>
      </c>
      <c r="I16" s="4">
        <v>0.18828731336679838</v>
      </c>
      <c r="J16" s="4">
        <v>0.19299067146071625</v>
      </c>
      <c r="K16" s="4">
        <v>0.20133160131391159</v>
      </c>
      <c r="L16" s="4">
        <v>0.20638753117087028</v>
      </c>
      <c r="M16" s="4">
        <v>0.20712470542007777</v>
      </c>
      <c r="N16" s="4">
        <v>0.20831625131672513</v>
      </c>
      <c r="O16" s="4">
        <v>0.21168456927647583</v>
      </c>
      <c r="P16" s="4">
        <v>0.21447354648201344</v>
      </c>
      <c r="Q16" s="4">
        <v>0.21607670104998966</v>
      </c>
      <c r="R16" s="4">
        <v>0.21907036406483404</v>
      </c>
      <c r="S16" s="4">
        <v>0.22083310834443326</v>
      </c>
      <c r="T16" s="4">
        <v>0.22064645392219989</v>
      </c>
      <c r="U16" s="4">
        <v>0.22044719275056157</v>
      </c>
      <c r="V16" s="4">
        <v>0.22084158231450535</v>
      </c>
      <c r="W16" s="4">
        <v>0.22027075071519106</v>
      </c>
      <c r="X16" s="4">
        <v>0.21893431478135392</v>
      </c>
      <c r="Y16" s="4">
        <v>0.21760076993419861</v>
      </c>
      <c r="Z16" s="4">
        <v>0.21678549620813115</v>
      </c>
      <c r="AA16" s="4">
        <v>0.21599963668295152</v>
      </c>
      <c r="AB16" s="4">
        <v>0.21633579020025867</v>
      </c>
      <c r="AC16" s="4">
        <v>0.21848644459994807</v>
      </c>
      <c r="AD16" s="4">
        <v>0.22016515771393036</v>
      </c>
      <c r="AE16" s="4">
        <v>0.22235317494496137</v>
      </c>
      <c r="AF16" s="4">
        <v>0.22306790836223361</v>
      </c>
      <c r="AG16" s="4">
        <v>0.22536394656004394</v>
      </c>
      <c r="AH16" s="4">
        <v>0.23003477217790047</v>
      </c>
      <c r="AI16" s="4">
        <v>0.23355912412611862</v>
      </c>
      <c r="AJ16" s="4">
        <v>0.23829152421610214</v>
      </c>
      <c r="AK16" s="4">
        <v>0.24697799943064039</v>
      </c>
      <c r="AL16" s="4">
        <v>0.25334121192935311</v>
      </c>
      <c r="AM16" s="4">
        <v>0.25333446083990735</v>
      </c>
      <c r="AN16" s="4">
        <v>0.25687291381083599</v>
      </c>
      <c r="AO16" s="4">
        <v>0.2633767798879072</v>
      </c>
      <c r="AP16" s="4">
        <v>0.26676325406164086</v>
      </c>
      <c r="AQ16" s="4">
        <v>0.26920553434563588</v>
      </c>
      <c r="AR16" s="4">
        <v>0.27305130813648071</v>
      </c>
      <c r="AS16" s="4">
        <v>0.27494280788485492</v>
      </c>
      <c r="AT16" s="4">
        <v>0.27380875798996801</v>
      </c>
      <c r="AU16" s="4">
        <v>0.27425516035139202</v>
      </c>
      <c r="AV16" s="4">
        <v>0.275841256647813</v>
      </c>
      <c r="AW16" s="4">
        <v>0.27939801485564431</v>
      </c>
      <c r="AX16" s="4">
        <v>0.28278406351037755</v>
      </c>
      <c r="AY16" s="4">
        <v>0.28253875116917743</v>
      </c>
      <c r="AZ16" s="4">
        <v>0.28485753459194513</v>
      </c>
      <c r="BA16" s="4">
        <v>0.28949810713005275</v>
      </c>
      <c r="BB16" s="4">
        <v>0.29523529606827698</v>
      </c>
      <c r="BC16" s="4">
        <v>0.3015096888480322</v>
      </c>
      <c r="BD16" s="4">
        <v>0.30611208635280651</v>
      </c>
      <c r="BE16" s="4">
        <v>0.31144076935435727</v>
      </c>
      <c r="BF16" s="4">
        <v>0.31707001424539505</v>
      </c>
      <c r="BG16" s="4">
        <v>0.31820240382849652</v>
      </c>
      <c r="BH16" s="4">
        <v>0.31596746124769021</v>
      </c>
      <c r="BI16" s="4">
        <v>0.31441179625829974</v>
      </c>
      <c r="BJ16" s="4">
        <v>0.31553187397958665</v>
      </c>
      <c r="BK16" s="4">
        <v>0.31886756584593606</v>
      </c>
      <c r="BL16" s="4">
        <v>0.3203315470253516</v>
      </c>
      <c r="BM16" s="4">
        <v>0.32074472964212919</v>
      </c>
      <c r="BN16" s="4">
        <v>0.31914691212258317</v>
      </c>
      <c r="BO16" s="4">
        <v>0.31685070156056017</v>
      </c>
    </row>
    <row r="17" spans="1:67" s="4" customFormat="1" ht="13">
      <c r="A17" s="5" t="s">
        <v>128</v>
      </c>
      <c r="E17" s="4">
        <v>0.23408307211669263</v>
      </c>
      <c r="F17" s="4">
        <v>0.22924551517022335</v>
      </c>
      <c r="G17" s="4">
        <v>0.22667168346016381</v>
      </c>
      <c r="H17" s="4">
        <v>0.22610229664423903</v>
      </c>
      <c r="I17" s="4">
        <v>0.23120553316133335</v>
      </c>
      <c r="J17" s="4">
        <v>0.23260021779087456</v>
      </c>
      <c r="K17" s="4">
        <v>0.2323571789169169</v>
      </c>
      <c r="L17" s="4">
        <v>0.23214868149191961</v>
      </c>
      <c r="M17" s="4">
        <v>0.23221616161390413</v>
      </c>
      <c r="N17" s="4">
        <v>0.23280418960745725</v>
      </c>
      <c r="O17" s="4">
        <v>0.23506454815749311</v>
      </c>
      <c r="P17" s="4">
        <v>0.23558594233189695</v>
      </c>
      <c r="Q17" s="4">
        <v>0.23515271373988283</v>
      </c>
      <c r="R17" s="4">
        <v>0.23745727653419488</v>
      </c>
      <c r="S17" s="4">
        <v>0.23858737219744061</v>
      </c>
      <c r="T17" s="4">
        <v>0.2392547835139805</v>
      </c>
      <c r="U17" s="4">
        <v>0.23959416384075177</v>
      </c>
      <c r="V17" s="4">
        <v>0.23850902372267177</v>
      </c>
      <c r="W17" s="4">
        <v>0.23872464795460852</v>
      </c>
      <c r="X17" s="4">
        <v>0.24176813117983348</v>
      </c>
      <c r="Y17" s="4">
        <v>0.24478589813604079</v>
      </c>
      <c r="Z17" s="4">
        <v>0.24625180153644347</v>
      </c>
      <c r="AA17" s="4">
        <v>0.24843517399470194</v>
      </c>
      <c r="AB17" s="4">
        <v>0.24970448068203993</v>
      </c>
      <c r="AC17" s="4">
        <v>0.2482440706006997</v>
      </c>
      <c r="AD17" s="4">
        <v>0.24537841655853049</v>
      </c>
      <c r="AE17" s="4">
        <v>0.24383860702807703</v>
      </c>
      <c r="AF17" s="4">
        <v>0.2447613082865803</v>
      </c>
      <c r="AG17" s="4">
        <v>0.24678300904752951</v>
      </c>
      <c r="AH17" s="4">
        <v>0.24625581234999444</v>
      </c>
      <c r="AI17" s="4">
        <v>0.24167296088721202</v>
      </c>
      <c r="AJ17" s="4">
        <v>0.23584407759210371</v>
      </c>
      <c r="AK17" s="4">
        <v>0.23590697961393803</v>
      </c>
      <c r="AL17" s="4">
        <v>0.23890225047908337</v>
      </c>
      <c r="AM17" s="4">
        <v>0.24043417635110609</v>
      </c>
      <c r="AN17" s="4">
        <v>0.24053189697675142</v>
      </c>
      <c r="AO17" s="4">
        <v>0.23777531006257824</v>
      </c>
      <c r="AP17" s="4">
        <v>0.23715504631365425</v>
      </c>
      <c r="AQ17" s="4">
        <v>0.23616154650777815</v>
      </c>
      <c r="AR17" s="4">
        <v>0.23608005229459111</v>
      </c>
      <c r="AS17" s="4">
        <v>0.23736849247418296</v>
      </c>
      <c r="AT17" s="4">
        <v>0.23861838620895942</v>
      </c>
      <c r="AU17" s="4">
        <v>0.24178288154652247</v>
      </c>
      <c r="AV17" s="4">
        <v>0.24511765901409982</v>
      </c>
      <c r="AW17" s="4">
        <v>0.24605523671914242</v>
      </c>
      <c r="AX17" s="4">
        <v>0.24538329265929881</v>
      </c>
      <c r="AY17" s="4">
        <v>0.24376440185554488</v>
      </c>
      <c r="AZ17" s="4">
        <v>0.24187709514766148</v>
      </c>
      <c r="BA17" s="4">
        <v>0.23945177808126963</v>
      </c>
      <c r="BB17" s="4">
        <v>0.23512893595494253</v>
      </c>
      <c r="BC17" s="4">
        <v>0.2314094544251647</v>
      </c>
      <c r="BD17" s="4">
        <v>0.22937004331273719</v>
      </c>
      <c r="BE17" s="4">
        <v>0.2271963008446842</v>
      </c>
      <c r="BF17" s="4">
        <v>0.22533918147451837</v>
      </c>
      <c r="BG17" s="4">
        <v>0.22760136234944409</v>
      </c>
      <c r="BH17" s="4">
        <v>0.23121531369321163</v>
      </c>
      <c r="BI17" s="4">
        <v>0.23245944096780791</v>
      </c>
      <c r="BJ17" s="4">
        <v>0.23119290125237074</v>
      </c>
      <c r="BK17" s="4">
        <v>0.22933188520707942</v>
      </c>
      <c r="BL17" s="4">
        <v>0.22981479747253786</v>
      </c>
      <c r="BM17" s="4">
        <v>0.23301982456635234</v>
      </c>
      <c r="BN17" s="4">
        <v>0.23922712195728271</v>
      </c>
      <c r="BO17" s="4">
        <v>0.24369803586607691</v>
      </c>
    </row>
    <row r="18" spans="1:67" s="4" customFormat="1" ht="13">
      <c r="A18" s="5" t="s">
        <v>65</v>
      </c>
      <c r="E18" s="4">
        <v>9.4724620717004743E-2</v>
      </c>
      <c r="F18" s="4">
        <v>8.6663934360713221E-2</v>
      </c>
      <c r="G18" s="4">
        <v>8.2698289852907503E-2</v>
      </c>
      <c r="H18" s="4">
        <v>8.5355114704022808E-2</v>
      </c>
      <c r="I18" s="4">
        <v>9.4080261225106265E-2</v>
      </c>
      <c r="J18" s="4">
        <v>9.5363452078730676E-2</v>
      </c>
      <c r="K18" s="4">
        <v>9.2672807010284547E-2</v>
      </c>
      <c r="L18" s="4">
        <v>8.993361556857421E-2</v>
      </c>
      <c r="M18" s="4">
        <v>8.7524405940653527E-2</v>
      </c>
      <c r="N18" s="4">
        <v>8.5408130991440248E-2</v>
      </c>
      <c r="O18" s="4">
        <v>8.4232908484240948E-2</v>
      </c>
      <c r="P18" s="4">
        <v>8.2678418231669631E-2</v>
      </c>
      <c r="Q18" s="4">
        <v>8.0702345229676453E-2</v>
      </c>
      <c r="R18" s="4">
        <v>7.9791338859189043E-2</v>
      </c>
      <c r="S18" s="4">
        <v>7.9007103214651306E-2</v>
      </c>
      <c r="T18" s="4">
        <v>7.877987518700949E-2</v>
      </c>
      <c r="U18" s="4">
        <v>7.7991442557323445E-2</v>
      </c>
      <c r="V18" s="4">
        <v>7.6086178304677468E-2</v>
      </c>
      <c r="W18" s="4">
        <v>7.4988770676839761E-2</v>
      </c>
      <c r="X18" s="4">
        <v>7.5218974956039311E-2</v>
      </c>
      <c r="Y18" s="4">
        <v>7.5104427755558062E-2</v>
      </c>
      <c r="Z18" s="4">
        <v>7.3603748834088156E-2</v>
      </c>
      <c r="AA18" s="4">
        <v>7.1543786155919067E-2</v>
      </c>
      <c r="AB18" s="4">
        <v>6.9444468929330871E-2</v>
      </c>
      <c r="AC18" s="4">
        <v>6.6937299556419E-2</v>
      </c>
      <c r="AD18" s="4">
        <v>6.3656239563011655E-2</v>
      </c>
      <c r="AE18" s="4">
        <v>6.1030855083324814E-2</v>
      </c>
      <c r="AF18" s="4">
        <v>5.9923843368788456E-2</v>
      </c>
      <c r="AG18" s="4">
        <v>5.8977869525092125E-2</v>
      </c>
      <c r="AH18" s="4">
        <v>5.7460679450629965E-2</v>
      </c>
      <c r="AI18" s="4">
        <v>5.4837596027301316E-2</v>
      </c>
      <c r="AJ18" s="4">
        <v>5.1790101252711197E-2</v>
      </c>
      <c r="AK18" s="4">
        <v>5.085005618488006E-2</v>
      </c>
      <c r="AL18" s="4">
        <v>5.1341185906010681E-2</v>
      </c>
      <c r="AM18" s="4">
        <v>5.2049907714758328E-2</v>
      </c>
      <c r="AN18" s="4">
        <v>5.2176407053176541E-2</v>
      </c>
      <c r="AO18" s="4">
        <v>5.22056479238239E-2</v>
      </c>
      <c r="AP18" s="4">
        <v>5.2762554738621681E-2</v>
      </c>
      <c r="AQ18" s="4">
        <v>5.1650314061061776E-2</v>
      </c>
      <c r="AR18" s="4">
        <v>5.0178708411441092E-2</v>
      </c>
      <c r="AS18" s="4">
        <v>4.9456938516780839E-2</v>
      </c>
      <c r="AT18" s="4">
        <v>4.8803517666373079E-2</v>
      </c>
      <c r="AU18" s="4">
        <v>4.8071278543834757E-2</v>
      </c>
      <c r="AV18" s="4">
        <v>4.7798004835862037E-2</v>
      </c>
      <c r="AW18" s="4">
        <v>4.696296124347251E-2</v>
      </c>
      <c r="AX18" s="4">
        <v>4.5215457500134573E-2</v>
      </c>
      <c r="AY18" s="4">
        <v>4.3356468260496828E-2</v>
      </c>
      <c r="AZ18" s="4">
        <v>4.14497822584649E-2</v>
      </c>
      <c r="BA18" s="4">
        <v>3.9953497992365944E-2</v>
      </c>
      <c r="BB18" s="4">
        <v>3.8429497990222564E-2</v>
      </c>
      <c r="BC18" s="4">
        <v>3.6721166318341047E-2</v>
      </c>
      <c r="BD18" s="4">
        <v>3.5406965905342216E-2</v>
      </c>
      <c r="BE18" s="4">
        <v>3.4637169371029716E-2</v>
      </c>
      <c r="BF18" s="4">
        <v>3.385197562175004E-2</v>
      </c>
      <c r="BG18" s="4">
        <v>3.3859042335348283E-2</v>
      </c>
      <c r="BH18" s="4">
        <v>3.4790132294475556E-2</v>
      </c>
      <c r="BI18" s="4">
        <v>3.5354333080283698E-2</v>
      </c>
      <c r="BJ18" s="4">
        <v>3.5403945187302624E-2</v>
      </c>
      <c r="BK18" s="4">
        <v>3.5054894887262551E-2</v>
      </c>
      <c r="BL18" s="4">
        <v>3.4639524885240816E-2</v>
      </c>
      <c r="BM18" s="4">
        <v>3.4856861023331576E-2</v>
      </c>
      <c r="BN18" s="4">
        <v>3.6366023892613883E-2</v>
      </c>
      <c r="BO18" s="4">
        <v>3.7876894316354492E-2</v>
      </c>
    </row>
    <row r="19" spans="1:67" s="4" customFormat="1" ht="13">
      <c r="A19" s="5" t="s">
        <v>66</v>
      </c>
      <c r="E19" s="4">
        <v>2.6541772834670328E-2</v>
      </c>
      <c r="F19" s="4">
        <v>2.8561427167682042E-2</v>
      </c>
      <c r="G19" s="4">
        <v>2.9273309767072542E-2</v>
      </c>
      <c r="H19" s="4">
        <v>2.8610775859828703E-2</v>
      </c>
      <c r="I19" s="4">
        <v>2.8024015420536751E-2</v>
      </c>
      <c r="J19" s="4">
        <v>2.8284877062540674E-2</v>
      </c>
      <c r="K19" s="4">
        <v>2.9354399476331505E-2</v>
      </c>
      <c r="L19" s="4">
        <v>3.0118224100724809E-2</v>
      </c>
      <c r="M19" s="4">
        <v>3.0789024164235717E-2</v>
      </c>
      <c r="N19" s="4">
        <v>3.209519286550979E-2</v>
      </c>
      <c r="O19" s="4">
        <v>3.3449475007179506E-2</v>
      </c>
      <c r="P19" s="4">
        <v>3.4127649531532571E-2</v>
      </c>
      <c r="Q19" s="4">
        <v>3.4701062899885338E-2</v>
      </c>
      <c r="R19" s="4">
        <v>3.6191338052746297E-2</v>
      </c>
      <c r="S19" s="4">
        <v>3.7522757929534009E-2</v>
      </c>
      <c r="T19" s="4">
        <v>3.8962776830961006E-2</v>
      </c>
      <c r="U19" s="4">
        <v>4.0508693170725141E-2</v>
      </c>
      <c r="V19" s="4">
        <v>4.1661925015366662E-2</v>
      </c>
      <c r="W19" s="4">
        <v>4.2790609735985141E-2</v>
      </c>
      <c r="X19" s="4">
        <v>4.4479028997400596E-2</v>
      </c>
      <c r="Y19" s="4">
        <v>4.6114304054534316E-2</v>
      </c>
      <c r="Z19" s="4">
        <v>4.7079511302770452E-2</v>
      </c>
      <c r="AA19" s="4">
        <v>4.8495652684775514E-2</v>
      </c>
      <c r="AB19" s="4">
        <v>4.9776350185698974E-2</v>
      </c>
      <c r="AC19" s="4">
        <v>5.0447848062511125E-2</v>
      </c>
      <c r="AD19" s="4">
        <v>5.0918732915191153E-2</v>
      </c>
      <c r="AE19" s="4">
        <v>5.1241912347658861E-2</v>
      </c>
      <c r="AF19" s="4">
        <v>5.1817383842737347E-2</v>
      </c>
      <c r="AG19" s="4">
        <v>5.2411788193816929E-2</v>
      </c>
      <c r="AH19" s="4">
        <v>5.1913340961497183E-2</v>
      </c>
      <c r="AI19" s="4">
        <v>5.0187060775207203E-2</v>
      </c>
      <c r="AJ19" s="4">
        <v>4.8474509862353167E-2</v>
      </c>
      <c r="AK19" s="4">
        <v>4.8361204785937459E-2</v>
      </c>
      <c r="AL19" s="4">
        <v>4.8478091036901372E-2</v>
      </c>
      <c r="AM19" s="4">
        <v>4.8343844124994949E-2</v>
      </c>
      <c r="AN19" s="4">
        <v>4.8244465575749754E-2</v>
      </c>
      <c r="AO19" s="4">
        <v>4.7284802534088885E-2</v>
      </c>
      <c r="AP19" s="4">
        <v>4.7010556241239301E-2</v>
      </c>
      <c r="AQ19" s="4">
        <v>4.6990337842832533E-2</v>
      </c>
      <c r="AR19" s="4">
        <v>4.6841607644849959E-2</v>
      </c>
      <c r="AS19" s="4">
        <v>4.6982197069950743E-2</v>
      </c>
      <c r="AT19" s="4">
        <v>4.7047938438738064E-2</v>
      </c>
      <c r="AU19" s="4">
        <v>4.7447007146945892E-2</v>
      </c>
      <c r="AV19" s="4">
        <v>4.8218380991848157E-2</v>
      </c>
      <c r="AW19" s="4">
        <v>4.84096346715472E-2</v>
      </c>
      <c r="AX19" s="4">
        <v>4.9877756318614061E-2</v>
      </c>
      <c r="AY19" s="4">
        <v>5.1471325068103993E-2</v>
      </c>
      <c r="AZ19" s="4">
        <v>5.1406030594940158E-2</v>
      </c>
      <c r="BA19" s="4">
        <v>5.1104415991050638E-2</v>
      </c>
      <c r="BB19" s="4">
        <v>5.0580458443592248E-2</v>
      </c>
      <c r="BC19" s="4">
        <v>5.031415622150983E-2</v>
      </c>
      <c r="BD19" s="4">
        <v>5.0201639061234538E-2</v>
      </c>
      <c r="BE19" s="4">
        <v>5.0085430615560131E-2</v>
      </c>
      <c r="BF19" s="4">
        <v>5.0160751262515541E-2</v>
      </c>
      <c r="BG19" s="4">
        <v>5.0702891845125997E-2</v>
      </c>
      <c r="BH19" s="4">
        <v>5.1523531286274085E-2</v>
      </c>
      <c r="BI19" s="4">
        <v>5.1798867514328703E-2</v>
      </c>
      <c r="BJ19" s="4">
        <v>5.1222406867504761E-2</v>
      </c>
      <c r="BK19" s="4">
        <v>5.0812117148894817E-2</v>
      </c>
      <c r="BL19" s="4">
        <v>5.1201459730723604E-2</v>
      </c>
      <c r="BM19" s="4">
        <v>5.2243905341868832E-2</v>
      </c>
      <c r="BN19" s="4">
        <v>5.3750714363675796E-2</v>
      </c>
      <c r="BO19" s="4">
        <v>5.4086155013801138E-2</v>
      </c>
    </row>
    <row r="20" spans="1:67" s="4" customFormat="1" ht="13">
      <c r="A20" s="5" t="s">
        <v>68</v>
      </c>
      <c r="E20" s="4">
        <v>5.5842355494124057E-2</v>
      </c>
      <c r="F20" s="4">
        <v>5.7920059457339038E-2</v>
      </c>
      <c r="G20" s="4">
        <v>5.899469877722862E-2</v>
      </c>
      <c r="H20" s="4">
        <v>5.8567335188713369E-2</v>
      </c>
      <c r="I20" s="4">
        <v>5.8586128881521718E-2</v>
      </c>
      <c r="J20" s="4">
        <v>5.973404719643137E-2</v>
      </c>
      <c r="K20" s="4">
        <v>6.12450161024162E-2</v>
      </c>
      <c r="L20" s="4">
        <v>6.296207068555594E-2</v>
      </c>
      <c r="M20" s="4">
        <v>6.4429198659145065E-2</v>
      </c>
      <c r="N20" s="4">
        <v>6.5963669082241966E-2</v>
      </c>
      <c r="O20" s="4">
        <v>6.851882954650132E-2</v>
      </c>
      <c r="P20" s="4">
        <v>7.0232545890037218E-2</v>
      </c>
      <c r="Q20" s="4">
        <v>7.1016300865148291E-2</v>
      </c>
      <c r="R20" s="4">
        <v>7.2435303452397903E-2</v>
      </c>
      <c r="S20" s="4">
        <v>7.3330805435339846E-2</v>
      </c>
      <c r="T20" s="4">
        <v>7.3375320167425928E-2</v>
      </c>
      <c r="U20" s="4">
        <v>7.3439720414941165E-2</v>
      </c>
      <c r="V20" s="4">
        <v>7.3735537967047571E-2</v>
      </c>
      <c r="W20" s="4">
        <v>7.4694416459681723E-2</v>
      </c>
      <c r="X20" s="4">
        <v>7.6656170898377979E-2</v>
      </c>
      <c r="Y20" s="4">
        <v>7.9074285077703949E-2</v>
      </c>
      <c r="Z20" s="4">
        <v>8.2028162108712083E-2</v>
      </c>
      <c r="AA20" s="4">
        <v>8.6094568923396508E-2</v>
      </c>
      <c r="AB20" s="4">
        <v>8.9280730415596615E-2</v>
      </c>
      <c r="AC20" s="4">
        <v>9.0526059456655372E-2</v>
      </c>
      <c r="AD20" s="4">
        <v>9.1144555598355825E-2</v>
      </c>
      <c r="AE20" s="4">
        <v>9.2677760248963834E-2</v>
      </c>
      <c r="AF20" s="4">
        <v>9.5275141683714606E-2</v>
      </c>
      <c r="AG20" s="4">
        <v>9.7977935304373417E-2</v>
      </c>
      <c r="AH20" s="4">
        <v>9.8980680748754463E-2</v>
      </c>
      <c r="AI20" s="4">
        <v>9.7406624084236421E-2</v>
      </c>
      <c r="AJ20" s="4">
        <v>9.5561106462740575E-2</v>
      </c>
      <c r="AK20" s="4">
        <v>9.6742927683216087E-2</v>
      </c>
      <c r="AL20" s="4">
        <v>9.8922065689073191E-2</v>
      </c>
      <c r="AM20" s="4">
        <v>0.10062692675505891</v>
      </c>
      <c r="AN20" s="4">
        <v>0.10132048639536644</v>
      </c>
      <c r="AO20" s="4">
        <v>9.9539075169864488E-2</v>
      </c>
      <c r="AP20" s="4">
        <v>9.863040659170165E-2</v>
      </c>
      <c r="AQ20" s="4">
        <v>9.8302207273526912E-2</v>
      </c>
      <c r="AR20" s="4">
        <v>9.9395216942200965E-2</v>
      </c>
      <c r="AS20" s="4">
        <v>0.10109615097414446</v>
      </c>
      <c r="AT20" s="4">
        <v>0.10224740189450873</v>
      </c>
      <c r="AU20" s="4">
        <v>0.10514371809433407</v>
      </c>
      <c r="AV20" s="4">
        <v>0.10856086240325466</v>
      </c>
      <c r="AW20" s="4">
        <v>0.11050545445049145</v>
      </c>
      <c r="AX20" s="4">
        <v>0.10950397844568896</v>
      </c>
      <c r="AY20" s="4">
        <v>0.10775968311769279</v>
      </c>
      <c r="AZ20" s="4">
        <v>0.10757469802874073</v>
      </c>
      <c r="BA20" s="4">
        <v>0.10669670013089808</v>
      </c>
      <c r="BB20" s="4">
        <v>0.10425889803160532</v>
      </c>
      <c r="BC20" s="4">
        <v>0.10199910801381465</v>
      </c>
      <c r="BD20" s="4">
        <v>0.10054701939879016</v>
      </c>
      <c r="BE20" s="4">
        <v>9.9351151386019965E-2</v>
      </c>
      <c r="BF20" s="4">
        <v>0.10005806252002121</v>
      </c>
      <c r="BG20" s="4">
        <v>0.10243684794477673</v>
      </c>
      <c r="BH20" s="4">
        <v>0.10435387134208254</v>
      </c>
      <c r="BI20" s="4">
        <v>0.10536960603173556</v>
      </c>
      <c r="BJ20" s="4">
        <v>0.10509403992003097</v>
      </c>
      <c r="BK20" s="4">
        <v>0.10463774031462716</v>
      </c>
      <c r="BL20" s="4">
        <v>0.10524407876201763</v>
      </c>
      <c r="BM20" s="4">
        <v>0.10790125126010608</v>
      </c>
      <c r="BN20" s="4">
        <v>0.11212138100061961</v>
      </c>
      <c r="BO20" s="4">
        <v>0.11464087767146547</v>
      </c>
    </row>
    <row r="21" spans="1:67">
      <c r="A21" s="5" t="s">
        <v>67</v>
      </c>
      <c r="B21" s="4"/>
      <c r="C21" s="4"/>
      <c r="D21" s="4"/>
      <c r="E21" s="4">
        <v>4.576328057398809E-2</v>
      </c>
      <c r="F21" s="4">
        <v>4.5327140054644458E-2</v>
      </c>
      <c r="G21" s="4">
        <v>4.5406876432036745E-2</v>
      </c>
      <c r="H21" s="4">
        <v>4.3914799023139925E-2</v>
      </c>
      <c r="I21" s="4">
        <v>4.1743953481643406E-2</v>
      </c>
      <c r="J21" s="4">
        <v>4.1196779478884921E-2</v>
      </c>
      <c r="K21" s="4">
        <v>4.1555812859408472E-2</v>
      </c>
      <c r="L21" s="4">
        <v>4.1756633125169071E-2</v>
      </c>
      <c r="M21" s="4">
        <v>4.2015024426097156E-2</v>
      </c>
      <c r="N21" s="4">
        <v>4.2215644341608162E-2</v>
      </c>
      <c r="O21" s="4">
        <v>4.2003410901900032E-2</v>
      </c>
      <c r="P21" s="4">
        <v>4.1956252152639872E-2</v>
      </c>
      <c r="Q21" s="4">
        <v>4.2693836169656857E-2</v>
      </c>
      <c r="R21" s="4">
        <v>4.3244365919399189E-2</v>
      </c>
      <c r="S21" s="4">
        <v>4.297490175136888E-2</v>
      </c>
      <c r="T21" s="4">
        <v>4.2499958417159873E-2</v>
      </c>
      <c r="U21" s="4">
        <v>4.2135391691534463E-2</v>
      </c>
      <c r="V21" s="4">
        <v>4.1829472644545604E-2</v>
      </c>
      <c r="W21" s="4">
        <v>4.1402092109638897E-2</v>
      </c>
      <c r="X21" s="4">
        <v>4.0862165541543566E-2</v>
      </c>
      <c r="Y21" s="4">
        <v>4.0269838954742676E-2</v>
      </c>
      <c r="Z21" s="4">
        <v>3.9709194637360806E-2</v>
      </c>
      <c r="AA21" s="4">
        <v>3.8785982454226674E-2</v>
      </c>
      <c r="AB21" s="4">
        <v>3.7828097228915974E-2</v>
      </c>
      <c r="AC21" s="4">
        <v>3.7149738216813694E-2</v>
      </c>
      <c r="AD21" s="4">
        <v>3.6684508163906657E-2</v>
      </c>
      <c r="AE21" s="4">
        <v>3.6184740825269943E-2</v>
      </c>
      <c r="AF21" s="4">
        <v>3.5333233808642187E-2</v>
      </c>
      <c r="AG21" s="4">
        <v>3.5039717190883335E-2</v>
      </c>
      <c r="AH21" s="4">
        <v>3.5454470441437229E-2</v>
      </c>
      <c r="AI21" s="4">
        <v>3.6838934114546112E-2</v>
      </c>
      <c r="AJ21" s="4">
        <v>3.7810768789392907E-2</v>
      </c>
      <c r="AK21" s="4">
        <v>3.8026434002088508E-2</v>
      </c>
      <c r="AL21" s="4">
        <v>3.8448919461439537E-2</v>
      </c>
      <c r="AM21" s="4">
        <v>3.7777557190828467E-2</v>
      </c>
      <c r="AN21" s="4">
        <v>3.7210723279707709E-2</v>
      </c>
      <c r="AO21" s="4">
        <v>3.7186971733027561E-2</v>
      </c>
      <c r="AP21" s="4">
        <v>3.7217259413217713E-2</v>
      </c>
      <c r="AQ21" s="4">
        <v>3.7747906362804534E-2</v>
      </c>
      <c r="AR21" s="4">
        <v>3.8237243566879499E-2</v>
      </c>
      <c r="AS21" s="4">
        <v>3.8441740740803323E-2</v>
      </c>
      <c r="AT21" s="4">
        <v>3.9113241804238794E-2</v>
      </c>
      <c r="AU21" s="4">
        <v>3.9704980833264167E-2</v>
      </c>
      <c r="AV21" s="4">
        <v>3.9163683114477515E-2</v>
      </c>
      <c r="AW21" s="4">
        <v>3.8810692627466378E-2</v>
      </c>
      <c r="AX21" s="4">
        <v>3.9376089481747263E-2</v>
      </c>
      <c r="AY21" s="4">
        <v>3.9723508744840971E-2</v>
      </c>
      <c r="AZ21" s="4">
        <v>3.9926189296210016E-2</v>
      </c>
      <c r="BA21" s="4">
        <v>4.0154268920525704E-2</v>
      </c>
      <c r="BB21" s="4">
        <v>4.031453092652755E-2</v>
      </c>
      <c r="BC21" s="4">
        <v>4.0780361631130593E-2</v>
      </c>
      <c r="BD21" s="4">
        <v>4.1707504958793232E-2</v>
      </c>
      <c r="BE21" s="4">
        <v>4.1735191850269471E-2</v>
      </c>
      <c r="BF21" s="4">
        <v>3.9948998123306233E-2</v>
      </c>
      <c r="BG21" s="4">
        <v>3.9390779354431867E-2</v>
      </c>
      <c r="BH21" s="4">
        <v>3.9341085702081439E-2</v>
      </c>
      <c r="BI21" s="4">
        <v>3.8690272209865255E-2</v>
      </c>
      <c r="BJ21" s="4">
        <v>3.8252426881422177E-2</v>
      </c>
      <c r="BK21" s="4">
        <v>3.7630315178361032E-2</v>
      </c>
      <c r="BL21" s="4">
        <v>3.7497530201082596E-2</v>
      </c>
      <c r="BM21" s="4">
        <v>3.6740759487504722E-2</v>
      </c>
      <c r="BN21" s="4">
        <v>3.5749089244746735E-2</v>
      </c>
      <c r="BO21" s="4">
        <v>3.5993119474635793E-2</v>
      </c>
    </row>
    <row r="22" spans="1:67">
      <c r="A22" t="s">
        <v>72</v>
      </c>
      <c r="E22" s="4">
        <f>(E2/D2)^E12</f>
        <v>1.0055317051654669</v>
      </c>
      <c r="F22" s="4">
        <f t="shared" ref="F22:BO26" si="0">(F2/E2)^F12</f>
        <v>1.0026813588544843</v>
      </c>
      <c r="G22" s="4">
        <f t="shared" si="0"/>
        <v>1.0069625292296713</v>
      </c>
      <c r="H22" s="4">
        <f t="shared" si="0"/>
        <v>1.0058865965505077</v>
      </c>
      <c r="I22" s="4">
        <f t="shared" si="0"/>
        <v>1.0014858045905797</v>
      </c>
      <c r="J22" s="4">
        <f t="shared" si="0"/>
        <v>1.0032387423040461</v>
      </c>
      <c r="K22" s="4">
        <f t="shared" si="0"/>
        <v>1.0026675595748269</v>
      </c>
      <c r="L22" s="4">
        <f t="shared" si="0"/>
        <v>1.003942126013454</v>
      </c>
      <c r="M22" s="4">
        <f t="shared" si="0"/>
        <v>1.001730641616096</v>
      </c>
      <c r="N22" s="4">
        <f t="shared" si="0"/>
        <v>1.0014891577532734</v>
      </c>
      <c r="O22" s="4">
        <f t="shared" si="0"/>
        <v>1.0007089090708772</v>
      </c>
      <c r="P22" s="4">
        <f t="shared" si="0"/>
        <v>1.005226175302117</v>
      </c>
      <c r="Q22" s="4">
        <f t="shared" si="0"/>
        <v>1.0021576988365271</v>
      </c>
      <c r="R22" s="4">
        <f t="shared" si="0"/>
        <v>1.000632855241274</v>
      </c>
      <c r="S22" s="4">
        <f t="shared" si="0"/>
        <v>1.0034904844459824</v>
      </c>
      <c r="T22" s="4">
        <f t="shared" si="0"/>
        <v>1.0025950679701061</v>
      </c>
      <c r="U22" s="4">
        <f t="shared" si="0"/>
        <v>1.0041197902911456</v>
      </c>
      <c r="V22" s="4">
        <f t="shared" si="0"/>
        <v>1.0048957161391134</v>
      </c>
      <c r="W22" s="4">
        <f t="shared" si="0"/>
        <v>1.0017874248442296</v>
      </c>
      <c r="X22" s="4">
        <f t="shared" si="0"/>
        <v>0.99964046131159734</v>
      </c>
      <c r="Y22" s="4">
        <f t="shared" si="0"/>
        <v>1.0018445506474283</v>
      </c>
      <c r="Z22" s="4">
        <f t="shared" si="0"/>
        <v>0.99965810402549249</v>
      </c>
      <c r="AA22" s="4">
        <f t="shared" si="0"/>
        <v>0.99739044802934151</v>
      </c>
      <c r="AB22" s="4">
        <f t="shared" si="0"/>
        <v>0.99928327081985213</v>
      </c>
      <c r="AC22" s="4">
        <f t="shared" si="0"/>
        <v>1.0001616738988979</v>
      </c>
      <c r="AD22" s="4">
        <f t="shared" si="0"/>
        <v>1.0010087470188707</v>
      </c>
      <c r="AE22" s="4">
        <f t="shared" si="0"/>
        <v>0.99798213569548733</v>
      </c>
      <c r="AF22" s="4">
        <f t="shared" si="0"/>
        <v>0.99522266060508524</v>
      </c>
      <c r="AG22" s="4">
        <f t="shared" si="0"/>
        <v>1.0071261813171517</v>
      </c>
      <c r="AH22" s="4">
        <f t="shared" si="0"/>
        <v>1.0004944952345267</v>
      </c>
      <c r="AI22" s="4">
        <f t="shared" si="0"/>
        <v>1.0005224454126445</v>
      </c>
      <c r="AJ22" s="4">
        <f t="shared" si="0"/>
        <v>0.99875506055395225</v>
      </c>
      <c r="AK22" s="4">
        <f t="shared" si="0"/>
        <v>0.99827190158111601</v>
      </c>
      <c r="AL22" s="4">
        <f t="shared" si="0"/>
        <v>0.99654900611919672</v>
      </c>
      <c r="AM22" s="4">
        <f t="shared" si="0"/>
        <v>0.9969848797290809</v>
      </c>
      <c r="AN22" s="4">
        <f t="shared" si="0"/>
        <v>1.0024436923585494</v>
      </c>
      <c r="AO22" s="4">
        <f t="shared" si="0"/>
        <v>1.0050629776369326</v>
      </c>
      <c r="AP22" s="4">
        <f t="shared" si="0"/>
        <v>1.0025122597117886</v>
      </c>
      <c r="AQ22" s="4">
        <f t="shared" si="0"/>
        <v>1.0001638192135816</v>
      </c>
      <c r="AR22" s="4">
        <f t="shared" si="0"/>
        <v>0.99993102019926239</v>
      </c>
      <c r="AS22" s="4">
        <f t="shared" si="0"/>
        <v>1.0021979107199748</v>
      </c>
      <c r="AT22" s="4">
        <f t="shared" si="0"/>
        <v>1.0005808266678284</v>
      </c>
      <c r="AU22" s="4">
        <f t="shared" si="0"/>
        <v>0.99882466891740618</v>
      </c>
      <c r="AV22" s="4">
        <f t="shared" si="0"/>
        <v>0.99624750004194162</v>
      </c>
      <c r="AW22" s="4">
        <f t="shared" si="0"/>
        <v>1.0009128014233002</v>
      </c>
      <c r="AX22" s="4">
        <f t="shared" si="0"/>
        <v>1.0006866285080813</v>
      </c>
      <c r="AY22" s="4">
        <f t="shared" si="0"/>
        <v>1.0018779274537546</v>
      </c>
      <c r="AZ22" s="4">
        <f t="shared" si="0"/>
        <v>0.99967010502264686</v>
      </c>
      <c r="BA22" s="4">
        <f t="shared" si="0"/>
        <v>1.0023106290598975</v>
      </c>
      <c r="BB22" s="4">
        <f t="shared" si="0"/>
        <v>0.9999881827524727</v>
      </c>
      <c r="BC22" s="4">
        <f t="shared" si="0"/>
        <v>1.0007606483482325</v>
      </c>
      <c r="BD22" s="4">
        <f t="shared" si="0"/>
        <v>1.0019851261579573</v>
      </c>
      <c r="BE22" s="4">
        <f t="shared" si="0"/>
        <v>1.0019394229449305</v>
      </c>
      <c r="BF22" s="4">
        <f t="shared" si="0"/>
        <v>0.9982837669441379</v>
      </c>
      <c r="BG22" s="4">
        <f t="shared" si="0"/>
        <v>0.99772185706977445</v>
      </c>
      <c r="BH22" s="4">
        <f t="shared" si="0"/>
        <v>1.0001231094241021</v>
      </c>
      <c r="BI22" s="4">
        <f t="shared" si="0"/>
        <v>0.9993354784207833</v>
      </c>
      <c r="BJ22" s="4">
        <f t="shared" si="0"/>
        <v>0.99995695018568875</v>
      </c>
      <c r="BK22" s="4">
        <f t="shared" si="0"/>
        <v>0.99805014287058669</v>
      </c>
      <c r="BL22" s="4">
        <f t="shared" si="0"/>
        <v>0.99742196501733071</v>
      </c>
      <c r="BM22" s="4">
        <f t="shared" si="0"/>
        <v>0.99724782062148087</v>
      </c>
      <c r="BN22" s="4">
        <f t="shared" si="0"/>
        <v>0.99385769289670367</v>
      </c>
      <c r="BO22" s="4">
        <f t="shared" si="0"/>
        <v>0.99931933645581905</v>
      </c>
    </row>
    <row r="23" spans="1:67">
      <c r="A23" t="s">
        <v>72</v>
      </c>
      <c r="E23" s="4">
        <f t="shared" ref="E23:T26" si="1">(E3/D3)^E13</f>
        <v>1.0005493000637886</v>
      </c>
      <c r="F23" s="4">
        <f t="shared" si="1"/>
        <v>1.0044581404941038</v>
      </c>
      <c r="G23" s="4">
        <f t="shared" si="1"/>
        <v>1.0153628980959355</v>
      </c>
      <c r="H23" s="4">
        <f t="shared" si="1"/>
        <v>1.0050210733798564</v>
      </c>
      <c r="I23" s="4">
        <f t="shared" si="1"/>
        <v>1.0043535456019692</v>
      </c>
      <c r="J23" s="4">
        <f t="shared" si="1"/>
        <v>1.0077686208514809</v>
      </c>
      <c r="K23" s="4">
        <f t="shared" si="1"/>
        <v>0.99891196433150875</v>
      </c>
      <c r="L23" s="4">
        <f t="shared" si="1"/>
        <v>1.0160316098413094</v>
      </c>
      <c r="M23" s="4">
        <f t="shared" si="1"/>
        <v>1.0031110589679371</v>
      </c>
      <c r="N23" s="4">
        <f t="shared" si="1"/>
        <v>1.0047011471984175</v>
      </c>
      <c r="O23" s="4">
        <f t="shared" si="1"/>
        <v>1.0013412533938568</v>
      </c>
      <c r="P23" s="4">
        <f t="shared" si="1"/>
        <v>1.0135854203591281</v>
      </c>
      <c r="Q23" s="4">
        <f t="shared" si="1"/>
        <v>1.0053810232957621</v>
      </c>
      <c r="R23" s="4">
        <f t="shared" si="1"/>
        <v>1.0012970049590191</v>
      </c>
      <c r="S23" s="4">
        <f t="shared" si="1"/>
        <v>1.0104051670896308</v>
      </c>
      <c r="T23" s="4">
        <f t="shared" si="1"/>
        <v>1.0042206882483644</v>
      </c>
      <c r="U23" s="4">
        <f t="shared" si="0"/>
        <v>1.0078547910192623</v>
      </c>
      <c r="V23" s="4">
        <f t="shared" si="0"/>
        <v>1.0080165828554961</v>
      </c>
      <c r="W23" s="4">
        <f t="shared" si="0"/>
        <v>1.0089142207288291</v>
      </c>
      <c r="X23" s="4">
        <f t="shared" si="0"/>
        <v>1.0047069086868594</v>
      </c>
      <c r="Y23" s="4">
        <f t="shared" si="0"/>
        <v>1.0085235681276226</v>
      </c>
      <c r="Z23" s="4">
        <f t="shared" si="0"/>
        <v>1.0033303154485764</v>
      </c>
      <c r="AA23" s="4">
        <f t="shared" si="0"/>
        <v>1.0074377195991164</v>
      </c>
      <c r="AB23" s="4">
        <f t="shared" si="0"/>
        <v>1.0122241413681892</v>
      </c>
      <c r="AC23" s="4">
        <f t="shared" si="0"/>
        <v>1.0140864524910176</v>
      </c>
      <c r="AD23" s="4">
        <f t="shared" si="0"/>
        <v>1.0097361814625083</v>
      </c>
      <c r="AE23" s="4">
        <f t="shared" si="0"/>
        <v>0.99582281049654975</v>
      </c>
      <c r="AF23" s="4">
        <f t="shared" si="0"/>
        <v>1.0191020009492056</v>
      </c>
      <c r="AG23" s="4">
        <f t="shared" si="0"/>
        <v>0.9815434359128633</v>
      </c>
      <c r="AH23" s="4">
        <f t="shared" si="0"/>
        <v>1.0124120666355503</v>
      </c>
      <c r="AI23" s="4">
        <f t="shared" si="0"/>
        <v>1.012340439726553</v>
      </c>
      <c r="AJ23" s="4">
        <f t="shared" si="0"/>
        <v>1.0091531433090923</v>
      </c>
      <c r="AK23" s="4">
        <f t="shared" si="0"/>
        <v>0.97476794268417122</v>
      </c>
      <c r="AL23" s="4">
        <f t="shared" si="0"/>
        <v>1.0108104823771493</v>
      </c>
      <c r="AM23" s="4">
        <f t="shared" si="0"/>
        <v>1.0094835105794016</v>
      </c>
      <c r="AN23" s="4">
        <f t="shared" si="0"/>
        <v>1.0131857995056566</v>
      </c>
      <c r="AO23" s="4">
        <f t="shared" si="0"/>
        <v>1.0118669712367938</v>
      </c>
      <c r="AP23" s="4">
        <f t="shared" si="0"/>
        <v>1.0022614564463954</v>
      </c>
      <c r="AQ23" s="4">
        <f t="shared" si="0"/>
        <v>1.0185894421827801</v>
      </c>
      <c r="AR23" s="4">
        <f t="shared" si="0"/>
        <v>0.99496639617996396</v>
      </c>
      <c r="AS23" s="4">
        <f t="shared" si="0"/>
        <v>1.0114315057981309</v>
      </c>
      <c r="AT23" s="4">
        <f t="shared" si="0"/>
        <v>1.0079740395334502</v>
      </c>
      <c r="AU23" s="4">
        <f t="shared" si="0"/>
        <v>0.99926746209313755</v>
      </c>
      <c r="AV23" s="4">
        <f t="shared" si="0"/>
        <v>1.0050293211439758</v>
      </c>
      <c r="AW23" s="4">
        <f t="shared" si="0"/>
        <v>1.0066168218319609</v>
      </c>
      <c r="AX23" s="4">
        <f t="shared" si="0"/>
        <v>1.001959915225858</v>
      </c>
      <c r="AY23" s="4">
        <f t="shared" si="0"/>
        <v>1.0079393318250611</v>
      </c>
      <c r="AZ23" s="4">
        <f t="shared" si="0"/>
        <v>0.99907059212488492</v>
      </c>
      <c r="BA23" s="4">
        <f t="shared" si="0"/>
        <v>1.0142749237222368</v>
      </c>
      <c r="BB23" s="4">
        <f t="shared" si="0"/>
        <v>1.0123330778276816</v>
      </c>
      <c r="BC23" s="4">
        <f t="shared" si="0"/>
        <v>1.0119030839435121</v>
      </c>
      <c r="BD23" s="4">
        <f t="shared" si="0"/>
        <v>1.0033118967435188</v>
      </c>
      <c r="BE23" s="4">
        <f t="shared" si="0"/>
        <v>1.0059864441279909</v>
      </c>
      <c r="BF23" s="4">
        <f t="shared" si="0"/>
        <v>1.0049231313742273</v>
      </c>
      <c r="BG23" s="4">
        <f t="shared" si="0"/>
        <v>1.0015816794765873</v>
      </c>
      <c r="BH23" s="4">
        <f t="shared" si="0"/>
        <v>1.0042483534743836</v>
      </c>
      <c r="BI23" s="4">
        <f t="shared" si="0"/>
        <v>1.0018537456644601</v>
      </c>
      <c r="BJ23" s="4">
        <f t="shared" si="0"/>
        <v>1.0018083857967575</v>
      </c>
      <c r="BK23" s="4">
        <f t="shared" si="0"/>
        <v>1.0022309107473899</v>
      </c>
      <c r="BL23" s="4">
        <f t="shared" si="0"/>
        <v>1.0027958206360283</v>
      </c>
      <c r="BM23" s="4">
        <f t="shared" si="0"/>
        <v>0.9966076637241289</v>
      </c>
      <c r="BN23" s="4">
        <f t="shared" si="0"/>
        <v>0.99442492292380869</v>
      </c>
      <c r="BO23" s="4">
        <f t="shared" si="0"/>
        <v>1.0040095867153298</v>
      </c>
    </row>
    <row r="24" spans="1:67">
      <c r="A24" t="s">
        <v>72</v>
      </c>
      <c r="E24" s="4">
        <f t="shared" si="1"/>
        <v>1.0006598226295225</v>
      </c>
      <c r="F24" s="4">
        <f t="shared" si="0"/>
        <v>0.99638190320475639</v>
      </c>
      <c r="G24" s="4">
        <f t="shared" si="0"/>
        <v>0.99979991096615239</v>
      </c>
      <c r="H24" s="4">
        <f t="shared" si="0"/>
        <v>1.0015439140028024</v>
      </c>
      <c r="I24" s="4">
        <f t="shared" si="0"/>
        <v>0.99834447725847841</v>
      </c>
      <c r="J24" s="4">
        <f t="shared" si="0"/>
        <v>0.99691186360931983</v>
      </c>
      <c r="K24" s="4">
        <f t="shared" si="0"/>
        <v>0.99888807252792278</v>
      </c>
      <c r="L24" s="4">
        <f t="shared" si="0"/>
        <v>0.99859718835384503</v>
      </c>
      <c r="M24" s="4">
        <f t="shared" si="0"/>
        <v>0.99842599283459399</v>
      </c>
      <c r="N24" s="4">
        <f t="shared" si="0"/>
        <v>1.0002466152710014</v>
      </c>
      <c r="O24" s="4">
        <f t="shared" si="0"/>
        <v>0.99994898007722799</v>
      </c>
      <c r="P24" s="4">
        <f t="shared" si="0"/>
        <v>0.99998059594257493</v>
      </c>
      <c r="Q24" s="4">
        <f t="shared" si="0"/>
        <v>0.99929422067646345</v>
      </c>
      <c r="R24" s="4">
        <f t="shared" si="0"/>
        <v>1.0000951284219868</v>
      </c>
      <c r="S24" s="4">
        <f t="shared" si="0"/>
        <v>1.0007961196850044</v>
      </c>
      <c r="T24" s="4">
        <f t="shared" si="0"/>
        <v>1.0004580727587808</v>
      </c>
      <c r="U24" s="4">
        <f t="shared" si="0"/>
        <v>1.0014274964570284</v>
      </c>
      <c r="V24" s="4">
        <f t="shared" si="0"/>
        <v>1.0015226488245288</v>
      </c>
      <c r="W24" s="4">
        <f t="shared" si="0"/>
        <v>1.0011025124858994</v>
      </c>
      <c r="X24" s="4">
        <f t="shared" si="0"/>
        <v>0.99934954036263601</v>
      </c>
      <c r="Y24" s="4">
        <f t="shared" si="0"/>
        <v>1.0004962948626863</v>
      </c>
      <c r="Z24" s="4">
        <f t="shared" si="0"/>
        <v>1.0003830983371462</v>
      </c>
      <c r="AA24" s="4">
        <f t="shared" si="0"/>
        <v>0.99921918824109923</v>
      </c>
      <c r="AB24" s="4">
        <f t="shared" si="0"/>
        <v>1.0001627733756766</v>
      </c>
      <c r="AC24" s="4">
        <f t="shared" si="0"/>
        <v>1.0012808270736773</v>
      </c>
      <c r="AD24" s="4">
        <f t="shared" si="0"/>
        <v>1.0021937171035362</v>
      </c>
      <c r="AE24" s="4">
        <f t="shared" si="0"/>
        <v>0.99961208243072308</v>
      </c>
      <c r="AF24" s="4">
        <f t="shared" si="0"/>
        <v>1.0002382878911129</v>
      </c>
      <c r="AG24" s="4">
        <f t="shared" si="0"/>
        <v>1.0016475517733452</v>
      </c>
      <c r="AH24" s="4">
        <f t="shared" si="0"/>
        <v>1.0011930300949741</v>
      </c>
      <c r="AI24" s="4">
        <f t="shared" si="0"/>
        <v>1.0019592403765447</v>
      </c>
      <c r="AJ24" s="4">
        <f t="shared" si="0"/>
        <v>1.0003932184130513</v>
      </c>
      <c r="AK24" s="4">
        <f t="shared" si="0"/>
        <v>0.99973035414583844</v>
      </c>
      <c r="AL24" s="4">
        <f t="shared" si="0"/>
        <v>0.9998003365827014</v>
      </c>
      <c r="AM24" s="4">
        <f t="shared" si="0"/>
        <v>1.0001807460641223</v>
      </c>
      <c r="AN24" s="4">
        <f t="shared" si="0"/>
        <v>1.0016591805265458</v>
      </c>
      <c r="AO24" s="4">
        <f t="shared" si="0"/>
        <v>1.0004241892578398</v>
      </c>
      <c r="AP24" s="4">
        <f t="shared" si="0"/>
        <v>1.0009170841966908</v>
      </c>
      <c r="AQ24" s="4">
        <f t="shared" si="0"/>
        <v>0.99985187434493794</v>
      </c>
      <c r="AR24" s="4">
        <f t="shared" si="0"/>
        <v>1.0004426835239599</v>
      </c>
      <c r="AS24" s="4">
        <f t="shared" si="0"/>
        <v>1.0015347653161701</v>
      </c>
      <c r="AT24" s="4">
        <f t="shared" si="0"/>
        <v>1.0006808181069196</v>
      </c>
      <c r="AU24" s="4">
        <f t="shared" si="0"/>
        <v>0.99997578574576695</v>
      </c>
      <c r="AV24" s="4">
        <f t="shared" si="0"/>
        <v>0.99911474298801872</v>
      </c>
      <c r="AW24" s="4">
        <f t="shared" si="0"/>
        <v>0.99991845713408589</v>
      </c>
      <c r="AX24" s="4">
        <f t="shared" si="0"/>
        <v>1.0010291740855124</v>
      </c>
      <c r="AY24" s="4">
        <f t="shared" si="0"/>
        <v>1.0007434274197273</v>
      </c>
      <c r="AZ24" s="4">
        <f t="shared" si="0"/>
        <v>1.0008003567355308</v>
      </c>
      <c r="BA24" s="4">
        <f t="shared" si="0"/>
        <v>1.0006761735919023</v>
      </c>
      <c r="BB24" s="4">
        <f t="shared" si="0"/>
        <v>1.0009529327795565</v>
      </c>
      <c r="BC24" s="4">
        <f t="shared" si="0"/>
        <v>1.0008549846021702</v>
      </c>
      <c r="BD24" s="4">
        <f t="shared" si="0"/>
        <v>1.0015123915638282</v>
      </c>
      <c r="BE24" s="4">
        <f t="shared" si="0"/>
        <v>1.0010415244658746</v>
      </c>
      <c r="BF24" s="4">
        <f t="shared" si="0"/>
        <v>1.0000964317332401</v>
      </c>
      <c r="BG24" s="4">
        <f t="shared" si="0"/>
        <v>1.0000929688576343</v>
      </c>
      <c r="BH24" s="4">
        <f t="shared" si="0"/>
        <v>1.0006562058853812</v>
      </c>
      <c r="BI24" s="4">
        <f t="shared" si="0"/>
        <v>1.0010123634586665</v>
      </c>
      <c r="BJ24" s="4">
        <f t="shared" si="0"/>
        <v>1.0006480985560005</v>
      </c>
      <c r="BK24" s="4">
        <f t="shared" si="0"/>
        <v>1.0002558082118922</v>
      </c>
      <c r="BL24" s="4">
        <f t="shared" si="0"/>
        <v>1.0007260456527147</v>
      </c>
      <c r="BM24" s="4">
        <f t="shared" si="0"/>
        <v>0.99865948307544183</v>
      </c>
      <c r="BN24" s="4">
        <f t="shared" si="0"/>
        <v>0.9976549686002234</v>
      </c>
      <c r="BO24" s="4">
        <f t="shared" si="0"/>
        <v>1.0019833860884106</v>
      </c>
    </row>
    <row r="25" spans="1:67">
      <c r="A25" t="s">
        <v>72</v>
      </c>
      <c r="E25" s="4">
        <f>(E5/D5)^E15</f>
        <v>1.0015608857994356</v>
      </c>
      <c r="F25" s="4">
        <f t="shared" si="0"/>
        <v>0.99301708281403434</v>
      </c>
      <c r="G25" s="4">
        <f t="shared" si="0"/>
        <v>1.0093513087636137</v>
      </c>
      <c r="H25" s="4">
        <f t="shared" si="0"/>
        <v>1.0101476211082407</v>
      </c>
      <c r="I25" s="4">
        <f t="shared" si="0"/>
        <v>1.001847003069646</v>
      </c>
      <c r="J25" s="4">
        <f t="shared" si="0"/>
        <v>1.0027316569239997</v>
      </c>
      <c r="K25" s="4">
        <f t="shared" si="0"/>
        <v>0.99707532412936828</v>
      </c>
      <c r="L25" s="4">
        <f t="shared" si="0"/>
        <v>1.0061735726272742</v>
      </c>
      <c r="M25" s="4">
        <f t="shared" si="0"/>
        <v>1.0043613598368022</v>
      </c>
      <c r="N25" s="4">
        <f t="shared" si="0"/>
        <v>1.001313587099919</v>
      </c>
      <c r="O25" s="4">
        <f t="shared" si="0"/>
        <v>0.99581114716276475</v>
      </c>
      <c r="P25" s="4">
        <f t="shared" si="0"/>
        <v>1.0025230390305899</v>
      </c>
      <c r="Q25" s="4">
        <f t="shared" si="0"/>
        <v>1.0016901130395548</v>
      </c>
      <c r="R25" s="4">
        <f t="shared" si="0"/>
        <v>1.0012505563973604</v>
      </c>
      <c r="S25" s="4">
        <f t="shared" si="0"/>
        <v>1.0039592066187633</v>
      </c>
      <c r="T25" s="4">
        <f t="shared" si="0"/>
        <v>1.0071715082539214</v>
      </c>
      <c r="U25" s="4">
        <f t="shared" si="0"/>
        <v>1.0048907145675954</v>
      </c>
      <c r="V25" s="4">
        <f t="shared" si="0"/>
        <v>1.0049013873201817</v>
      </c>
      <c r="W25" s="4">
        <f t="shared" si="0"/>
        <v>1.0072993001349395</v>
      </c>
      <c r="X25" s="4">
        <f t="shared" si="0"/>
        <v>1.0020761677074226</v>
      </c>
      <c r="Y25" s="4">
        <f t="shared" si="0"/>
        <v>1.0043861092064741</v>
      </c>
      <c r="Z25" s="4">
        <f t="shared" si="0"/>
        <v>1.0020221822350066</v>
      </c>
      <c r="AA25" s="4">
        <f t="shared" si="0"/>
        <v>1.0026401328750945</v>
      </c>
      <c r="AB25" s="4">
        <f t="shared" si="0"/>
        <v>1.0016170552806305</v>
      </c>
      <c r="AC25" s="4">
        <f t="shared" si="0"/>
        <v>1.004698322970687</v>
      </c>
      <c r="AD25" s="4">
        <f t="shared" si="0"/>
        <v>1.0063793963120538</v>
      </c>
      <c r="AE25" s="4">
        <f t="shared" si="0"/>
        <v>1.0036957526062122</v>
      </c>
      <c r="AF25" s="4">
        <f t="shared" si="0"/>
        <v>0.99809144000743677</v>
      </c>
      <c r="AG25" s="4">
        <f t="shared" si="0"/>
        <v>1.0091671770847699</v>
      </c>
      <c r="AH25" s="4">
        <f t="shared" si="0"/>
        <v>1.0029977817311861</v>
      </c>
      <c r="AI25" s="4">
        <f t="shared" si="0"/>
        <v>1.0062818111369325</v>
      </c>
      <c r="AJ25" s="4">
        <f t="shared" si="0"/>
        <v>1.0071757488455175</v>
      </c>
      <c r="AK25" s="4">
        <f t="shared" si="0"/>
        <v>1.0019458840301381</v>
      </c>
      <c r="AL25" s="4">
        <f t="shared" si="0"/>
        <v>1.0022190415076595</v>
      </c>
      <c r="AM25" s="4">
        <f t="shared" si="0"/>
        <v>0.99405321042848471</v>
      </c>
      <c r="AN25" s="4">
        <f t="shared" si="0"/>
        <v>1.0051145498083267</v>
      </c>
      <c r="AO25" s="4">
        <f t="shared" si="0"/>
        <v>0.99960329365792899</v>
      </c>
      <c r="AP25" s="4">
        <f t="shared" si="0"/>
        <v>1.0028481009638952</v>
      </c>
      <c r="AQ25" s="4">
        <f t="shared" si="0"/>
        <v>1.0005232176066643</v>
      </c>
      <c r="AR25" s="4">
        <f t="shared" si="0"/>
        <v>1.0028903543736212</v>
      </c>
      <c r="AS25" s="4">
        <f t="shared" si="0"/>
        <v>1.0022666429745928</v>
      </c>
      <c r="AT25" s="4">
        <f t="shared" si="0"/>
        <v>1.0023468649549567</v>
      </c>
      <c r="AU25" s="4">
        <f t="shared" si="0"/>
        <v>1.0034144449648643</v>
      </c>
      <c r="AV25" s="4">
        <f t="shared" si="0"/>
        <v>1.0007365473197574</v>
      </c>
      <c r="AW25" s="4">
        <f t="shared" si="0"/>
        <v>1.0036122573468031</v>
      </c>
      <c r="AX25" s="4">
        <f t="shared" si="0"/>
        <v>1.0025679174687183</v>
      </c>
      <c r="AY25" s="4">
        <f t="shared" si="0"/>
        <v>1.0041632612413913</v>
      </c>
      <c r="AZ25" s="4">
        <f t="shared" si="0"/>
        <v>1.0014505608707283</v>
      </c>
      <c r="BA25" s="4">
        <f t="shared" si="0"/>
        <v>1.0024944856577869</v>
      </c>
      <c r="BB25" s="4">
        <f t="shared" si="0"/>
        <v>1.0005636458553273</v>
      </c>
      <c r="BC25" s="4">
        <f t="shared" si="0"/>
        <v>1.0012590366403922</v>
      </c>
      <c r="BD25" s="4">
        <f t="shared" si="0"/>
        <v>1.0028105745433566</v>
      </c>
      <c r="BE25" s="4">
        <f t="shared" si="0"/>
        <v>1.0049146293543487</v>
      </c>
      <c r="BF25" s="4">
        <f t="shared" si="0"/>
        <v>0.99994436242060147</v>
      </c>
      <c r="BG25" s="4">
        <f t="shared" si="0"/>
        <v>1.0003804693855387</v>
      </c>
      <c r="BH25" s="4">
        <f t="shared" si="0"/>
        <v>1.0014715534945533</v>
      </c>
      <c r="BI25" s="4">
        <f t="shared" si="0"/>
        <v>1.004475948215144</v>
      </c>
      <c r="BJ25" s="4">
        <f t="shared" si="0"/>
        <v>1.004280162535282</v>
      </c>
      <c r="BK25" s="4">
        <f t="shared" si="0"/>
        <v>1.0019945413241416</v>
      </c>
      <c r="BL25" s="4">
        <f t="shared" si="0"/>
        <v>1.0026059797768201</v>
      </c>
      <c r="BM25" s="4">
        <f t="shared" si="0"/>
        <v>1.0007763516719583</v>
      </c>
      <c r="BN25" s="4">
        <f t="shared" si="0"/>
        <v>0.99601870545569804</v>
      </c>
      <c r="BO25" s="4">
        <f t="shared" si="0"/>
        <v>1.001099375894013</v>
      </c>
    </row>
    <row r="26" spans="1:67">
      <c r="A26" t="s">
        <v>72</v>
      </c>
      <c r="E26" s="4">
        <f t="shared" si="1"/>
        <v>1.0051377594744408</v>
      </c>
      <c r="F26" s="4">
        <f t="shared" si="0"/>
        <v>1.0064082361682409</v>
      </c>
      <c r="G26" s="4">
        <f t="shared" si="0"/>
        <v>1.0124270497094343</v>
      </c>
      <c r="H26" s="4">
        <f t="shared" si="0"/>
        <v>1.0116070914684496</v>
      </c>
      <c r="I26" s="4">
        <f t="shared" si="0"/>
        <v>1.0069880362032002</v>
      </c>
      <c r="J26" s="4">
        <f t="shared" si="0"/>
        <v>1.0066150895772916</v>
      </c>
      <c r="K26" s="4">
        <f t="shared" si="0"/>
        <v>1.0093879140668116</v>
      </c>
      <c r="L26" s="4">
        <f t="shared" si="0"/>
        <v>1.0090176057784153</v>
      </c>
      <c r="M26" s="4">
        <f t="shared" si="0"/>
        <v>1.0061505964133026</v>
      </c>
      <c r="N26" s="4">
        <f t="shared" si="0"/>
        <v>1.0081370846406821</v>
      </c>
      <c r="O26" s="4">
        <f t="shared" si="0"/>
        <v>1.0085772536086117</v>
      </c>
      <c r="P26" s="4">
        <f t="shared" si="0"/>
        <v>1.0291344526380208</v>
      </c>
      <c r="Q26" s="4">
        <f t="shared" si="0"/>
        <v>0.99038310737823387</v>
      </c>
      <c r="R26" s="4">
        <f t="shared" si="0"/>
        <v>1.0099005670172867</v>
      </c>
      <c r="S26" s="4">
        <f t="shared" si="0"/>
        <v>1.0100688900165302</v>
      </c>
      <c r="T26" s="4">
        <f t="shared" si="0"/>
        <v>1.0081189019021175</v>
      </c>
      <c r="U26" s="4">
        <f t="shared" si="0"/>
        <v>1.0136214320252577</v>
      </c>
      <c r="V26" s="4">
        <f t="shared" si="0"/>
        <v>1.0131583079669659</v>
      </c>
      <c r="W26" s="4">
        <f t="shared" si="0"/>
        <v>1.0113356314904776</v>
      </c>
      <c r="X26" s="4">
        <f t="shared" si="0"/>
        <v>1.0104451691924072</v>
      </c>
      <c r="Y26" s="4">
        <f t="shared" si="0"/>
        <v>1.0101431589982151</v>
      </c>
      <c r="Z26" s="4">
        <f t="shared" si="0"/>
        <v>1.0123325832977155</v>
      </c>
      <c r="AA26" s="4">
        <f t="shared" si="0"/>
        <v>1.0046292317100849</v>
      </c>
      <c r="AB26" s="4">
        <f t="shared" ref="AB26:BO26" si="2">(AB6/AA6)^AB16</f>
        <v>1.0100238933564458</v>
      </c>
      <c r="AC26" s="4">
        <f t="shared" si="2"/>
        <v>1.011142172776675</v>
      </c>
      <c r="AD26" s="4">
        <f t="shared" si="2"/>
        <v>1.0126708655649874</v>
      </c>
      <c r="AE26" s="4">
        <f t="shared" si="2"/>
        <v>1.0168302695467288</v>
      </c>
      <c r="AF26" s="4">
        <f t="shared" si="2"/>
        <v>1.001422039500441</v>
      </c>
      <c r="AG26" s="4">
        <f t="shared" si="2"/>
        <v>1.0154408328550601</v>
      </c>
      <c r="AH26" s="4">
        <f t="shared" si="2"/>
        <v>1.008804520859091</v>
      </c>
      <c r="AI26" s="4">
        <f t="shared" si="2"/>
        <v>1.0137691884337714</v>
      </c>
      <c r="AJ26" s="4">
        <f t="shared" si="2"/>
        <v>1.0188534844957118</v>
      </c>
      <c r="AK26" s="4">
        <f t="shared" si="2"/>
        <v>1.0197612729396304</v>
      </c>
      <c r="AL26" s="4">
        <f t="shared" si="2"/>
        <v>1.0057925084266248</v>
      </c>
      <c r="AM26" s="4">
        <f t="shared" si="2"/>
        <v>0.99465961777235012</v>
      </c>
      <c r="AN26" s="4">
        <f t="shared" si="2"/>
        <v>1.0064338944359847</v>
      </c>
      <c r="AO26" s="4">
        <f t="shared" si="2"/>
        <v>1.0202326397741555</v>
      </c>
      <c r="AP26" s="4">
        <f t="shared" si="2"/>
        <v>1.0086321498782425</v>
      </c>
      <c r="AQ26" s="4">
        <f t="shared" si="2"/>
        <v>1.0094349299137431</v>
      </c>
      <c r="AR26" s="4">
        <f t="shared" si="2"/>
        <v>1.013017538098588</v>
      </c>
      <c r="AS26" s="4">
        <f t="shared" si="2"/>
        <v>1.0064626719505987</v>
      </c>
      <c r="AT26" s="4">
        <f t="shared" si="2"/>
        <v>1.0108119936741125</v>
      </c>
      <c r="AU26" s="4">
        <f t="shared" si="2"/>
        <v>1.0083843816100511</v>
      </c>
      <c r="AV26" s="4">
        <f t="shared" si="2"/>
        <v>1.0030214118210932</v>
      </c>
      <c r="AW26" s="4">
        <f t="shared" si="2"/>
        <v>1.0111831112218814</v>
      </c>
      <c r="AX26" s="4">
        <f t="shared" si="2"/>
        <v>1.0081838061639243</v>
      </c>
      <c r="AY26" s="4">
        <f t="shared" si="2"/>
        <v>1.0072932066276044</v>
      </c>
      <c r="AZ26" s="4">
        <f t="shared" si="2"/>
        <v>1.0099121282518575</v>
      </c>
      <c r="BA26" s="4">
        <f t="shared" si="2"/>
        <v>1.0097812747017705</v>
      </c>
      <c r="BB26" s="4">
        <f t="shared" si="2"/>
        <v>1.0168807258516142</v>
      </c>
      <c r="BC26" s="4">
        <f t="shared" si="2"/>
        <v>1.0133676771344846</v>
      </c>
      <c r="BD26" s="4">
        <f t="shared" si="2"/>
        <v>1.0178865834945445</v>
      </c>
      <c r="BE26" s="4">
        <f t="shared" si="2"/>
        <v>1.0165983982609552</v>
      </c>
      <c r="BF26" s="4">
        <f t="shared" si="2"/>
        <v>1.0160260160207724</v>
      </c>
      <c r="BG26" s="4">
        <f t="shared" si="2"/>
        <v>1.0036279581057637</v>
      </c>
      <c r="BH26" s="4">
        <f t="shared" si="2"/>
        <v>1.0074102189146921</v>
      </c>
      <c r="BI26" s="4">
        <f t="shared" si="2"/>
        <v>1.0077503250389686</v>
      </c>
      <c r="BJ26" s="4">
        <f t="shared" si="2"/>
        <v>1.0168295409751549</v>
      </c>
      <c r="BK26" s="4">
        <f t="shared" si="2"/>
        <v>1.0117494444558721</v>
      </c>
      <c r="BL26" s="4">
        <f t="shared" si="2"/>
        <v>1.0053125837243415</v>
      </c>
      <c r="BM26" s="4">
        <f t="shared" si="2"/>
        <v>1.0033942409092158</v>
      </c>
      <c r="BN26" s="4">
        <f t="shared" si="2"/>
        <v>0.99593728228517764</v>
      </c>
      <c r="BO26" s="4">
        <f t="shared" si="2"/>
        <v>1.0040972078503072</v>
      </c>
    </row>
    <row r="27" spans="1:67">
      <c r="A27" t="s">
        <v>72</v>
      </c>
      <c r="E27" s="4">
        <f>(E7/D7)^E17</f>
        <v>1.0082749641553916</v>
      </c>
      <c r="F27" s="4">
        <f t="shared" ref="F27:BO29" si="3">(F7/E7)^F17</f>
        <v>0.98669461340341336</v>
      </c>
      <c r="G27" s="4">
        <f t="shared" si="3"/>
        <v>0.99528108821722272</v>
      </c>
      <c r="H27" s="4">
        <f t="shared" si="3"/>
        <v>1.0008369591627826</v>
      </c>
      <c r="I27" s="4">
        <f t="shared" si="3"/>
        <v>0.99823917942674711</v>
      </c>
      <c r="J27" s="4">
        <f t="shared" si="3"/>
        <v>0.99928498705629254</v>
      </c>
      <c r="K27" s="4">
        <f t="shared" si="3"/>
        <v>0.99996689363009128</v>
      </c>
      <c r="L27" s="4">
        <f t="shared" si="3"/>
        <v>1.0084188872974782</v>
      </c>
      <c r="M27" s="4">
        <f t="shared" si="3"/>
        <v>1.0115702213348348</v>
      </c>
      <c r="N27" s="4">
        <f t="shared" si="3"/>
        <v>1.0088052366105267</v>
      </c>
      <c r="O27" s="4">
        <f t="shared" si="3"/>
        <v>0.99697379858620105</v>
      </c>
      <c r="P27" s="4">
        <f t="shared" si="3"/>
        <v>1.0040029911991708</v>
      </c>
      <c r="Q27" s="4">
        <f t="shared" si="3"/>
        <v>1.0060811030214085</v>
      </c>
      <c r="R27" s="4">
        <f t="shared" si="3"/>
        <v>1.0130517403430317</v>
      </c>
      <c r="S27" s="4">
        <f t="shared" si="3"/>
        <v>1.0129085495418013</v>
      </c>
      <c r="T27" s="4">
        <f t="shared" si="3"/>
        <v>0.99844248556207071</v>
      </c>
      <c r="U27" s="4">
        <f t="shared" si="3"/>
        <v>1.0038081942524664</v>
      </c>
      <c r="V27" s="4">
        <f t="shared" si="3"/>
        <v>1.0019694664569301</v>
      </c>
      <c r="W27" s="4">
        <f t="shared" si="3"/>
        <v>1.0203835717021956</v>
      </c>
      <c r="X27" s="4">
        <f t="shared" si="3"/>
        <v>1.0054502866018022</v>
      </c>
      <c r="Y27" s="4">
        <f t="shared" si="3"/>
        <v>1.0196531197877976</v>
      </c>
      <c r="Z27" s="4">
        <f t="shared" si="3"/>
        <v>1.0162706051591159</v>
      </c>
      <c r="AA27" s="4">
        <f t="shared" si="3"/>
        <v>1.0080325788429456</v>
      </c>
      <c r="AB27" s="4">
        <f t="shared" si="3"/>
        <v>1.0001710097153576</v>
      </c>
      <c r="AC27" s="4">
        <f t="shared" si="3"/>
        <v>0.99050176182548166</v>
      </c>
      <c r="AD27" s="4">
        <f t="shared" si="3"/>
        <v>1.0043404135762073</v>
      </c>
      <c r="AE27" s="4">
        <f t="shared" si="3"/>
        <v>1.007129912219505</v>
      </c>
      <c r="AF27" s="4">
        <f t="shared" si="3"/>
        <v>1.0019298449704861</v>
      </c>
      <c r="AG27" s="4">
        <f t="shared" si="3"/>
        <v>1.0088307286275384</v>
      </c>
      <c r="AH27" s="4">
        <f t="shared" si="3"/>
        <v>1.001740840597916</v>
      </c>
      <c r="AI27" s="4">
        <f t="shared" si="3"/>
        <v>1.0071598955346666</v>
      </c>
      <c r="AJ27" s="4">
        <f t="shared" si="3"/>
        <v>1.0008304303681004</v>
      </c>
      <c r="AK27" s="4">
        <f t="shared" si="3"/>
        <v>1.0079824521776399</v>
      </c>
      <c r="AL27" s="4">
        <f t="shared" si="3"/>
        <v>1.0000976184307291</v>
      </c>
      <c r="AM27" s="4">
        <f t="shared" si="3"/>
        <v>0.99758275192729928</v>
      </c>
      <c r="AN27" s="4">
        <f t="shared" si="3"/>
        <v>1.0043298657212585</v>
      </c>
      <c r="AO27" s="4">
        <f t="shared" si="3"/>
        <v>1.0050732597929204</v>
      </c>
      <c r="AP27" s="4">
        <f t="shared" si="3"/>
        <v>1.0087922396679303</v>
      </c>
      <c r="AQ27" s="4">
        <f t="shared" si="3"/>
        <v>1.0031916721571732</v>
      </c>
      <c r="AR27" s="4">
        <f t="shared" si="3"/>
        <v>1.0087717952323008</v>
      </c>
      <c r="AS27" s="4">
        <f t="shared" si="3"/>
        <v>1.0073086078841884</v>
      </c>
      <c r="AT27" s="4">
        <f t="shared" si="3"/>
        <v>1.00859282060958</v>
      </c>
      <c r="AU27" s="4">
        <f t="shared" si="3"/>
        <v>1.0057807585908107</v>
      </c>
      <c r="AV27" s="4">
        <f t="shared" si="3"/>
        <v>0.99988822718714587</v>
      </c>
      <c r="AW27" s="4">
        <f t="shared" si="3"/>
        <v>1.0019410568481917</v>
      </c>
      <c r="AX27" s="4">
        <f t="shared" si="3"/>
        <v>1.0034216530288504</v>
      </c>
      <c r="AY27" s="4">
        <f t="shared" si="3"/>
        <v>1.0017076916280958</v>
      </c>
      <c r="AZ27" s="4">
        <f t="shared" si="3"/>
        <v>1.0043251178669861</v>
      </c>
      <c r="BA27" s="4">
        <f t="shared" si="3"/>
        <v>1.0011002687565667</v>
      </c>
      <c r="BB27" s="4">
        <f t="shared" si="3"/>
        <v>1.0022691027601125</v>
      </c>
      <c r="BC27" s="4">
        <f t="shared" si="3"/>
        <v>1.0029391949164501</v>
      </c>
      <c r="BD27" s="4">
        <f t="shared" si="3"/>
        <v>1.0048226348019504</v>
      </c>
      <c r="BE27" s="4">
        <f t="shared" si="3"/>
        <v>1.0027730007732494</v>
      </c>
      <c r="BF27" s="4">
        <f t="shared" si="3"/>
        <v>1.0002259149750949</v>
      </c>
      <c r="BG27" s="4">
        <f t="shared" si="3"/>
        <v>1.0063839240771575</v>
      </c>
      <c r="BH27" s="4">
        <f t="shared" si="3"/>
        <v>1.0028035476594901</v>
      </c>
      <c r="BI27" s="4">
        <f t="shared" si="3"/>
        <v>1.0039687076057286</v>
      </c>
      <c r="BJ27" s="4">
        <f t="shared" si="3"/>
        <v>1.0015503483718293</v>
      </c>
      <c r="BK27" s="4">
        <f t="shared" si="3"/>
        <v>1.0031629053826245</v>
      </c>
      <c r="BL27" s="4">
        <f t="shared" si="3"/>
        <v>1.0027323318802206</v>
      </c>
      <c r="BM27" s="4">
        <f t="shared" si="3"/>
        <v>1.0033730075859713</v>
      </c>
      <c r="BN27" s="4">
        <f t="shared" si="3"/>
        <v>1.0012907527752768</v>
      </c>
      <c r="BO27" s="4">
        <f t="shared" si="3"/>
        <v>1.0032809402834693</v>
      </c>
    </row>
    <row r="28" spans="1:67">
      <c r="A28" t="s">
        <v>72</v>
      </c>
      <c r="E28" s="4">
        <f>(E8/D8)^E18</f>
        <v>0.99498804161339993</v>
      </c>
      <c r="F28" s="4">
        <f t="shared" si="3"/>
        <v>0.99098854132780878</v>
      </c>
      <c r="G28" s="4">
        <f t="shared" si="3"/>
        <v>0.99379613211102791</v>
      </c>
      <c r="H28" s="4">
        <f t="shared" si="3"/>
        <v>1.0053524372093388</v>
      </c>
      <c r="I28" s="4">
        <f t="shared" si="3"/>
        <v>1.000762770603379</v>
      </c>
      <c r="J28" s="4">
        <f t="shared" si="3"/>
        <v>0.99660833503100854</v>
      </c>
      <c r="K28" s="4">
        <f t="shared" si="3"/>
        <v>0.99801482592134261</v>
      </c>
      <c r="L28" s="4">
        <f t="shared" si="3"/>
        <v>1.0011765625299076</v>
      </c>
      <c r="M28" s="4">
        <f t="shared" si="3"/>
        <v>1.0033192786537248</v>
      </c>
      <c r="N28" s="4">
        <f t="shared" si="3"/>
        <v>1.001667530304067</v>
      </c>
      <c r="O28" s="4">
        <f t="shared" si="3"/>
        <v>0.99526356364689472</v>
      </c>
      <c r="P28" s="4">
        <f t="shared" si="3"/>
        <v>0.99968916738107838</v>
      </c>
      <c r="Q28" s="4">
        <f t="shared" si="3"/>
        <v>0.99937855507183748</v>
      </c>
      <c r="R28" s="4">
        <f t="shared" si="3"/>
        <v>1.0017974774084322</v>
      </c>
      <c r="S28" s="4">
        <f t="shared" si="3"/>
        <v>1.0035976958462107</v>
      </c>
      <c r="T28" s="4">
        <f t="shared" si="3"/>
        <v>0.99728761114282816</v>
      </c>
      <c r="U28" s="4">
        <f t="shared" si="3"/>
        <v>0.99828244441710012</v>
      </c>
      <c r="V28" s="4">
        <f t="shared" si="3"/>
        <v>0.99815900108498079</v>
      </c>
      <c r="W28" s="4">
        <f t="shared" si="3"/>
        <v>1.008793399990336</v>
      </c>
      <c r="X28" s="4">
        <f t="shared" si="3"/>
        <v>0.99909405758987302</v>
      </c>
      <c r="Y28" s="4">
        <f t="shared" si="3"/>
        <v>1.0083714810182223</v>
      </c>
      <c r="Z28" s="4">
        <f t="shared" si="3"/>
        <v>1.0022454884961036</v>
      </c>
      <c r="AA28" s="4">
        <f t="shared" si="3"/>
        <v>0.99843394857373868</v>
      </c>
      <c r="AB28" s="4">
        <f t="shared" si="3"/>
        <v>0.99756878889026401</v>
      </c>
      <c r="AC28" s="4">
        <f t="shared" si="3"/>
        <v>0.9940306569302394</v>
      </c>
      <c r="AD28" s="4">
        <f t="shared" si="3"/>
        <v>0.99728806618789556</v>
      </c>
      <c r="AE28" s="4">
        <f t="shared" si="3"/>
        <v>1.0008552204366619</v>
      </c>
      <c r="AF28" s="4">
        <f t="shared" si="3"/>
        <v>0.99890652063578578</v>
      </c>
      <c r="AG28" s="4">
        <f t="shared" si="3"/>
        <v>1.0004121364444098</v>
      </c>
      <c r="AH28" s="4">
        <f t="shared" si="3"/>
        <v>0.99899409733668787</v>
      </c>
      <c r="AI28" s="4">
        <f t="shared" si="3"/>
        <v>0.99993466623223393</v>
      </c>
      <c r="AJ28" s="4">
        <f t="shared" si="3"/>
        <v>0.99939132523127971</v>
      </c>
      <c r="AK28" s="4">
        <f t="shared" si="3"/>
        <v>1.0013420146602654</v>
      </c>
      <c r="AL28" s="4">
        <f t="shared" si="3"/>
        <v>1.0000762801743759</v>
      </c>
      <c r="AM28" s="4">
        <f t="shared" si="3"/>
        <v>0.99985633687992226</v>
      </c>
      <c r="AN28" s="4">
        <f t="shared" si="3"/>
        <v>1.0009406306181254</v>
      </c>
      <c r="AO28" s="4">
        <f t="shared" si="3"/>
        <v>1.0016093560277228</v>
      </c>
      <c r="AP28" s="4">
        <f t="shared" si="3"/>
        <v>1.0019631669965592</v>
      </c>
      <c r="AQ28" s="4">
        <f t="shared" si="3"/>
        <v>1.0000335283033648</v>
      </c>
      <c r="AR28" s="4">
        <f t="shared" si="3"/>
        <v>1.0016362308352385</v>
      </c>
      <c r="AS28" s="4">
        <f t="shared" si="3"/>
        <v>1.001919991497604</v>
      </c>
      <c r="AT28" s="4">
        <f t="shared" si="3"/>
        <v>1.0013396327067214</v>
      </c>
      <c r="AU28" s="4">
        <f t="shared" si="3"/>
        <v>1.0004181092715723</v>
      </c>
      <c r="AV28" s="4">
        <f t="shared" si="3"/>
        <v>0.99929057289656353</v>
      </c>
      <c r="AW28" s="4">
        <f t="shared" si="3"/>
        <v>0.99849084388931164</v>
      </c>
      <c r="AX28" s="4">
        <f t="shared" si="3"/>
        <v>0.99891809763711481</v>
      </c>
      <c r="AY28" s="4">
        <f t="shared" si="3"/>
        <v>0.99876517829438594</v>
      </c>
      <c r="AZ28" s="4">
        <f t="shared" si="3"/>
        <v>0.99888954058627444</v>
      </c>
      <c r="BA28" s="4">
        <f t="shared" si="3"/>
        <v>0.99902863289818478</v>
      </c>
      <c r="BB28" s="4">
        <f t="shared" si="3"/>
        <v>0.99918272309134892</v>
      </c>
      <c r="BC28" s="4">
        <f t="shared" si="3"/>
        <v>0.99919905362762285</v>
      </c>
      <c r="BD28" s="4">
        <f t="shared" si="3"/>
        <v>1.0000533965705385</v>
      </c>
      <c r="BE28" s="4">
        <f t="shared" si="3"/>
        <v>1.0003988208672243</v>
      </c>
      <c r="BF28" s="4">
        <f t="shared" si="3"/>
        <v>0.99925676898261429</v>
      </c>
      <c r="BG28" s="4">
        <f t="shared" si="3"/>
        <v>1.0005615351413482</v>
      </c>
      <c r="BH28" s="4">
        <f t="shared" si="3"/>
        <v>1.0008152156111425</v>
      </c>
      <c r="BI28" s="4">
        <f t="shared" si="3"/>
        <v>1.000384434717793</v>
      </c>
      <c r="BJ28" s="4">
        <f t="shared" si="3"/>
        <v>1.0005147474976532</v>
      </c>
      <c r="BK28" s="4">
        <f t="shared" si="3"/>
        <v>1.0002217621152911</v>
      </c>
      <c r="BL28" s="4">
        <f t="shared" si="3"/>
        <v>1.0000509461317766</v>
      </c>
      <c r="BM28" s="4">
        <f t="shared" si="3"/>
        <v>1.0011447601575016</v>
      </c>
      <c r="BN28" s="4">
        <f t="shared" si="3"/>
        <v>1.0012891515882398</v>
      </c>
      <c r="BO28" s="4">
        <f t="shared" si="3"/>
        <v>1.0007648548627399</v>
      </c>
    </row>
    <row r="29" spans="1:67">
      <c r="A29" t="s">
        <v>72</v>
      </c>
      <c r="E29" s="4">
        <f>(E9/D9)^E19</f>
        <v>1.0058319609368991</v>
      </c>
      <c r="F29" s="4">
        <f t="shared" si="3"/>
        <v>0.9989447711676287</v>
      </c>
      <c r="G29" s="4">
        <f t="shared" si="3"/>
        <v>0.99991647612586243</v>
      </c>
      <c r="H29" s="4">
        <f t="shared" si="3"/>
        <v>0.99727167693043595</v>
      </c>
      <c r="I29" s="4">
        <f>(I9/H9)^I19</f>
        <v>0.9995726960889435</v>
      </c>
      <c r="J29" s="4">
        <f t="shared" si="3"/>
        <v>1.0009487964609944</v>
      </c>
      <c r="K29" s="4">
        <f t="shared" si="3"/>
        <v>1.0018031931460136</v>
      </c>
      <c r="L29" s="4">
        <f t="shared" si="3"/>
        <v>1.0014668846095844</v>
      </c>
      <c r="M29" s="4">
        <f t="shared" si="3"/>
        <v>1.0029977043012968</v>
      </c>
      <c r="N29" s="4">
        <f>(N9/M9)^N19</f>
        <v>1.002399569732954</v>
      </c>
      <c r="O29" s="4">
        <f t="shared" si="3"/>
        <v>1.0005512681395734</v>
      </c>
      <c r="P29" s="4">
        <f t="shared" si="3"/>
        <v>1.0010412918828608</v>
      </c>
      <c r="Q29" s="4">
        <f t="shared" si="3"/>
        <v>1.0017926653692324</v>
      </c>
      <c r="R29" s="4">
        <f t="shared" si="3"/>
        <v>1.0050925822911323</v>
      </c>
      <c r="S29" s="4">
        <f t="shared" si="3"/>
        <v>1.0032739102876904</v>
      </c>
      <c r="T29" s="4">
        <f t="shared" si="3"/>
        <v>1.0003554020963275</v>
      </c>
      <c r="U29" s="4">
        <f t="shared" si="3"/>
        <v>1.0005601949427403</v>
      </c>
      <c r="V29" s="4">
        <f t="shared" si="3"/>
        <v>1.0015552823187219</v>
      </c>
      <c r="W29" s="4">
        <f t="shared" si="3"/>
        <v>1.0038525164935086</v>
      </c>
      <c r="X29" s="4">
        <f t="shared" si="3"/>
        <v>1.0032252897618994</v>
      </c>
      <c r="Y29" s="4">
        <f t="shared" si="3"/>
        <v>1.0047590832115598</v>
      </c>
      <c r="Z29" s="4">
        <f t="shared" si="3"/>
        <v>1.0059575435904426</v>
      </c>
      <c r="AA29" s="4">
        <f t="shared" si="3"/>
        <v>1.00299668555404</v>
      </c>
      <c r="AB29" s="4">
        <f t="shared" si="3"/>
        <v>1.0019037969385913</v>
      </c>
      <c r="AC29" s="4">
        <f t="shared" si="3"/>
        <v>0.997885766394629</v>
      </c>
      <c r="AD29" s="4">
        <f t="shared" si="3"/>
        <v>1.0013722314145179</v>
      </c>
      <c r="AE29" s="4">
        <f t="shared" si="3"/>
        <v>1.0015543831697515</v>
      </c>
      <c r="AF29" s="4">
        <f t="shared" si="3"/>
        <v>1.0011139903148243</v>
      </c>
      <c r="AG29" s="4">
        <f t="shared" si="3"/>
        <v>1.0016983826346386</v>
      </c>
      <c r="AH29" s="4">
        <f t="shared" si="3"/>
        <v>0.99995842615981301</v>
      </c>
      <c r="AI29" s="4">
        <f t="shared" si="3"/>
        <v>1.0008742433468472</v>
      </c>
      <c r="AJ29" s="4">
        <f t="shared" si="3"/>
        <v>0.99975093066374354</v>
      </c>
      <c r="AK29" s="4">
        <f t="shared" si="3"/>
        <v>1.0013465681833755</v>
      </c>
      <c r="AL29" s="4">
        <f t="shared" si="3"/>
        <v>0.99923252354727532</v>
      </c>
      <c r="AM29" s="4">
        <f t="shared" si="3"/>
        <v>0.99995339330667399</v>
      </c>
      <c r="AN29" s="4">
        <f t="shared" si="3"/>
        <v>1.000467924544697</v>
      </c>
      <c r="AO29" s="4">
        <f t="shared" si="3"/>
        <v>1.0005769835692986</v>
      </c>
      <c r="AP29" s="4">
        <f t="shared" si="3"/>
        <v>1.0019245669345409</v>
      </c>
      <c r="AQ29" s="4">
        <f t="shared" si="3"/>
        <v>1.0008309296592077</v>
      </c>
      <c r="AR29" s="4">
        <f t="shared" si="3"/>
        <v>1.0012037257546869</v>
      </c>
      <c r="AS29" s="4">
        <f t="shared" si="3"/>
        <v>1.0017329210181773</v>
      </c>
      <c r="AT29" s="4">
        <f t="shared" si="3"/>
        <v>1.0014416959887089</v>
      </c>
      <c r="AU29" s="4">
        <f t="shared" si="3"/>
        <v>1.0011286996153999</v>
      </c>
      <c r="AV29" s="4">
        <f t="shared" si="3"/>
        <v>1.0005892661251292</v>
      </c>
      <c r="AW29" s="4">
        <f t="shared" si="3"/>
        <v>1.0005520200933919</v>
      </c>
      <c r="AX29" s="4">
        <f t="shared" si="3"/>
        <v>1.0043479268103752</v>
      </c>
      <c r="AY29" s="4">
        <f t="shared" si="3"/>
        <v>1.0009648984473694</v>
      </c>
      <c r="AZ29" s="4">
        <f t="shared" si="3"/>
        <v>1.0013149081871147</v>
      </c>
      <c r="BA29" s="4">
        <f t="shared" si="3"/>
        <v>1.0006093252608137</v>
      </c>
      <c r="BB29" s="4">
        <f t="shared" si="3"/>
        <v>1.001226022430266</v>
      </c>
      <c r="BC29" s="4">
        <f t="shared" si="3"/>
        <v>1.0011189933796441</v>
      </c>
      <c r="BD29" s="4">
        <f t="shared" si="3"/>
        <v>1.0008660042338522</v>
      </c>
      <c r="BE29" s="4">
        <f t="shared" si="3"/>
        <v>1.0009656642040354</v>
      </c>
      <c r="BF29" s="4">
        <f t="shared" si="3"/>
        <v>1.0006043494469801</v>
      </c>
      <c r="BG29" s="4">
        <f t="shared" si="3"/>
        <v>1.0011621318248412</v>
      </c>
      <c r="BH29" s="4">
        <f t="shared" si="3"/>
        <v>1.0003407571936298</v>
      </c>
      <c r="BI29" s="4">
        <f t="shared" si="3"/>
        <v>1.0002781674131871</v>
      </c>
      <c r="BJ29" s="4">
        <f t="shared" si="3"/>
        <v>0.99947809405111099</v>
      </c>
      <c r="BK29" s="4">
        <f t="shared" si="3"/>
        <v>1.0002645225890103</v>
      </c>
      <c r="BL29" s="4">
        <f t="shared" si="3"/>
        <v>1.0003830048188842</v>
      </c>
      <c r="BM29" s="4">
        <f t="shared" si="3"/>
        <v>1.0001415947810934</v>
      </c>
      <c r="BN29" s="4">
        <f t="shared" si="3"/>
        <v>1.0005301308652359</v>
      </c>
      <c r="BO29" s="4">
        <f t="shared" si="3"/>
        <v>0.99926480237829141</v>
      </c>
    </row>
    <row r="30" spans="1:67">
      <c r="A30" t="s">
        <v>72</v>
      </c>
      <c r="E30" s="4">
        <f t="shared" ref="E30:BO31" si="4">(E10/D10)^E20</f>
        <v>1.0078134044638285</v>
      </c>
      <c r="F30" s="4">
        <f t="shared" si="4"/>
        <v>0.99712498620722145</v>
      </c>
      <c r="G30" s="4">
        <f t="shared" si="4"/>
        <v>1.0003579164023508</v>
      </c>
      <c r="H30" s="4">
        <f t="shared" si="4"/>
        <v>0.99754582902108324</v>
      </c>
      <c r="I30" s="4">
        <f t="shared" si="4"/>
        <v>0.9988264929334929</v>
      </c>
      <c r="J30" s="4">
        <f t="shared" si="4"/>
        <v>1.001766618012359</v>
      </c>
      <c r="K30" s="4">
        <f t="shared" si="4"/>
        <v>1.0011006951619228</v>
      </c>
      <c r="L30" s="4">
        <f t="shared" si="4"/>
        <v>1.0047246635924907</v>
      </c>
      <c r="M30" s="4">
        <f t="shared" si="4"/>
        <v>1.0042646635825589</v>
      </c>
      <c r="N30" s="4">
        <f t="shared" si="4"/>
        <v>1.0041323401220017</v>
      </c>
      <c r="O30" s="4">
        <f t="shared" si="4"/>
        <v>1.0009752509139709</v>
      </c>
      <c r="P30" s="4">
        <f t="shared" si="4"/>
        <v>1.0025982749098041</v>
      </c>
      <c r="Q30" s="4">
        <f t="shared" si="4"/>
        <v>1.00243432820259</v>
      </c>
      <c r="R30" s="4">
        <f t="shared" si="4"/>
        <v>1.0055229472582845</v>
      </c>
      <c r="S30" s="4">
        <f t="shared" si="4"/>
        <v>1.0044263418457644</v>
      </c>
      <c r="T30" s="4">
        <f t="shared" si="4"/>
        <v>1.0003750706136758</v>
      </c>
      <c r="U30" s="4">
        <f t="shared" si="4"/>
        <v>1.0028331856728478</v>
      </c>
      <c r="V30" s="4">
        <f t="shared" si="4"/>
        <v>1.0011444166679964</v>
      </c>
      <c r="W30" s="4">
        <f t="shared" si="4"/>
        <v>1.0059425707349685</v>
      </c>
      <c r="X30" s="4">
        <f t="shared" si="4"/>
        <v>1.0025374141660686</v>
      </c>
      <c r="Y30" s="4">
        <f t="shared" si="4"/>
        <v>1.006007974397872</v>
      </c>
      <c r="Z30" s="4">
        <f t="shared" si="4"/>
        <v>1.0080128405890711</v>
      </c>
      <c r="AA30" s="4">
        <f t="shared" si="4"/>
        <v>1.0071884108440912</v>
      </c>
      <c r="AB30" s="4">
        <f t="shared" si="4"/>
        <v>1.0010310183270266</v>
      </c>
      <c r="AC30" s="4">
        <f t="shared" si="4"/>
        <v>0.997327135825546</v>
      </c>
      <c r="AD30" s="4">
        <f t="shared" si="4"/>
        <v>1.0038851916101863</v>
      </c>
      <c r="AE30" s="4">
        <f t="shared" si="4"/>
        <v>1.0043148228319039</v>
      </c>
      <c r="AF30" s="4">
        <f t="shared" si="4"/>
        <v>1.00219994724512</v>
      </c>
      <c r="AG30" s="4">
        <f t="shared" si="4"/>
        <v>1.0044209636851358</v>
      </c>
      <c r="AH30" s="4">
        <f t="shared" si="4"/>
        <v>1.0013387136596033</v>
      </c>
      <c r="AI30" s="4">
        <f t="shared" si="4"/>
        <v>1.0022586630546959</v>
      </c>
      <c r="AJ30" s="4">
        <f t="shared" si="4"/>
        <v>1.0009995932904021</v>
      </c>
      <c r="AK30" s="4">
        <f t="shared" si="4"/>
        <v>1.0037265395819126</v>
      </c>
      <c r="AL30" s="4">
        <f t="shared" si="4"/>
        <v>0.99989072292498316</v>
      </c>
      <c r="AM30" s="4">
        <f t="shared" si="4"/>
        <v>0.99923480028160261</v>
      </c>
      <c r="AN30" s="4">
        <f t="shared" si="4"/>
        <v>1.0006282099708224</v>
      </c>
      <c r="AO30" s="4">
        <f t="shared" si="4"/>
        <v>1.0010663044386172</v>
      </c>
      <c r="AP30" s="4">
        <f t="shared" si="4"/>
        <v>1.0028429865751129</v>
      </c>
      <c r="AQ30" s="4">
        <f t="shared" si="4"/>
        <v>1.0004887952573474</v>
      </c>
      <c r="AR30" s="4">
        <f t="shared" si="4"/>
        <v>1.0046225319766733</v>
      </c>
      <c r="AS30" s="4">
        <f t="shared" si="4"/>
        <v>1.0022984205297949</v>
      </c>
      <c r="AT30" s="4">
        <f t="shared" si="4"/>
        <v>1.0034435488204629</v>
      </c>
      <c r="AU30" s="4">
        <f t="shared" si="4"/>
        <v>1.0035422828102494</v>
      </c>
      <c r="AV30" s="4">
        <f t="shared" si="4"/>
        <v>1.0010933598620446</v>
      </c>
      <c r="AW30" s="4">
        <f t="shared" si="4"/>
        <v>1.0013774140888132</v>
      </c>
      <c r="AX30" s="4">
        <f t="shared" si="4"/>
        <v>0.99835169390779299</v>
      </c>
      <c r="AY30" s="4">
        <f t="shared" si="4"/>
        <v>1.0009323683848563</v>
      </c>
      <c r="AZ30" s="4">
        <f t="shared" si="4"/>
        <v>1.0026968944888848</v>
      </c>
      <c r="BA30" s="4">
        <f t="shared" si="4"/>
        <v>1.000932049127301</v>
      </c>
      <c r="BB30" s="4">
        <f t="shared" si="4"/>
        <v>1.0006171135592867</v>
      </c>
      <c r="BC30" s="4">
        <f t="shared" si="4"/>
        <v>1.0007139616308909</v>
      </c>
      <c r="BD30" s="4">
        <f t="shared" si="4"/>
        <v>1.0018326717823753</v>
      </c>
      <c r="BE30" s="4">
        <f t="shared" si="4"/>
        <v>1.0018188265386301</v>
      </c>
      <c r="BF30" s="4">
        <f t="shared" si="4"/>
        <v>1.0029253272649061</v>
      </c>
      <c r="BG30" s="4">
        <f t="shared" si="4"/>
        <v>1.0030467502994815</v>
      </c>
      <c r="BH30" s="4">
        <f t="shared" si="4"/>
        <v>1.00231854750955</v>
      </c>
      <c r="BI30" s="4">
        <f t="shared" si="4"/>
        <v>1.0023235325419098</v>
      </c>
      <c r="BJ30" s="4">
        <f t="shared" si="4"/>
        <v>1.0015320680479751</v>
      </c>
      <c r="BK30" s="4">
        <f t="shared" si="4"/>
        <v>1.0022231718446855</v>
      </c>
      <c r="BL30" s="4">
        <f t="shared" si="4"/>
        <v>1.001717403206275</v>
      </c>
      <c r="BM30" s="4">
        <f t="shared" si="4"/>
        <v>1.0038006568218221</v>
      </c>
      <c r="BN30" s="4">
        <f t="shared" si="4"/>
        <v>1.0011732828134545</v>
      </c>
      <c r="BO30" s="4">
        <f t="shared" si="4"/>
        <v>1.0016406739718966</v>
      </c>
    </row>
    <row r="31" spans="1:67">
      <c r="A31" t="s">
        <v>72</v>
      </c>
      <c r="E31" s="4">
        <f>(E11/D11)^E21</f>
        <v>0.99964138737863739</v>
      </c>
      <c r="F31" s="4">
        <f t="shared" si="4"/>
        <v>0.99959290823515656</v>
      </c>
      <c r="G31" s="4">
        <f t="shared" si="4"/>
        <v>1.0012166855688047</v>
      </c>
      <c r="H31" s="4">
        <f t="shared" si="4"/>
        <v>1.0006937214641647</v>
      </c>
      <c r="I31" s="4">
        <f t="shared" si="4"/>
        <v>0.99907752445174636</v>
      </c>
      <c r="J31" s="4">
        <f t="shared" si="4"/>
        <v>0.99996857659064387</v>
      </c>
      <c r="K31" s="4">
        <f t="shared" si="4"/>
        <v>0.99905292671061585</v>
      </c>
      <c r="L31" s="4">
        <f t="shared" si="4"/>
        <v>1.0010288229091016</v>
      </c>
      <c r="M31" s="4">
        <f t="shared" si="4"/>
        <v>1.0009417591687682</v>
      </c>
      <c r="N31" s="4">
        <f t="shared" si="4"/>
        <v>1.0005802178897902</v>
      </c>
      <c r="O31" s="4">
        <f t="shared" si="4"/>
        <v>1.0001915872393266</v>
      </c>
      <c r="P31" s="4">
        <f t="shared" si="4"/>
        <v>1.0006701640302125</v>
      </c>
      <c r="Q31" s="4">
        <f t="shared" si="4"/>
        <v>1.0024652674553711</v>
      </c>
      <c r="R31" s="4">
        <f t="shared" si="4"/>
        <v>1.0005846716333293</v>
      </c>
      <c r="S31" s="4">
        <f t="shared" si="4"/>
        <v>1.0015507786456481</v>
      </c>
      <c r="T31" s="4">
        <f t="shared" si="4"/>
        <v>1.0004271178792707</v>
      </c>
      <c r="U31" s="4">
        <f t="shared" si="4"/>
        <v>1.0021330157059978</v>
      </c>
      <c r="V31" s="4">
        <f t="shared" si="4"/>
        <v>1.0011128293145186</v>
      </c>
      <c r="W31" s="4">
        <f t="shared" si="4"/>
        <v>1.0016549898294338</v>
      </c>
      <c r="X31" s="4">
        <f t="shared" si="4"/>
        <v>1.0005882652270199</v>
      </c>
      <c r="Y31" s="4">
        <f t="shared" si="4"/>
        <v>1.0003882428244286</v>
      </c>
      <c r="Z31" s="4">
        <f t="shared" si="4"/>
        <v>0.99997619147203354</v>
      </c>
      <c r="AA31" s="4">
        <f t="shared" si="4"/>
        <v>0.99941463990993662</v>
      </c>
      <c r="AB31" s="4">
        <f t="shared" si="4"/>
        <v>0.99967261630457915</v>
      </c>
      <c r="AC31" s="4">
        <f t="shared" si="4"/>
        <v>1.0012371099513715</v>
      </c>
      <c r="AD31" s="4">
        <f t="shared" si="4"/>
        <v>1.0017983627531339</v>
      </c>
      <c r="AE31" s="4">
        <f t="shared" si="4"/>
        <v>1.0003911829396734</v>
      </c>
      <c r="AF31" s="4">
        <f t="shared" si="4"/>
        <v>0.99971130945479691</v>
      </c>
      <c r="AG31" s="4">
        <f t="shared" si="4"/>
        <v>1.0022745150393637</v>
      </c>
      <c r="AH31" s="4">
        <f t="shared" si="4"/>
        <v>1.0014502630208468</v>
      </c>
      <c r="AI31" s="4">
        <f t="shared" si="4"/>
        <v>1.0040762386929216</v>
      </c>
      <c r="AJ31" s="4">
        <f t="shared" si="4"/>
        <v>1.0006889035185869</v>
      </c>
      <c r="AK31" s="4">
        <f t="shared" si="4"/>
        <v>1.0015456910423071</v>
      </c>
      <c r="AL31" s="4">
        <f t="shared" si="4"/>
        <v>1.0008987854033211</v>
      </c>
      <c r="AM31" s="4">
        <f t="shared" si="4"/>
        <v>0.99853690599473122</v>
      </c>
      <c r="AN31" s="4">
        <f t="shared" si="4"/>
        <v>1.0022869897004902</v>
      </c>
      <c r="AO31" s="4">
        <f t="shared" si="4"/>
        <v>1.00181137918896</v>
      </c>
      <c r="AP31" s="4">
        <f t="shared" si="4"/>
        <v>1.0020329718375858</v>
      </c>
      <c r="AQ31" s="4">
        <f t="shared" si="4"/>
        <v>1.0018353056688927</v>
      </c>
      <c r="AR31" s="4">
        <f t="shared" si="4"/>
        <v>1.0012846893449001</v>
      </c>
      <c r="AS31" s="4">
        <f t="shared" si="4"/>
        <v>1.0013375685200829</v>
      </c>
      <c r="AT31" s="4">
        <f t="shared" si="4"/>
        <v>1.002341899323798</v>
      </c>
      <c r="AU31" s="4">
        <f t="shared" si="4"/>
        <v>1.0006824215244892</v>
      </c>
      <c r="AV31" s="4">
        <f t="shared" si="4"/>
        <v>0.99891684119856616</v>
      </c>
      <c r="AW31" s="4">
        <f t="shared" si="4"/>
        <v>1.0015222008018407</v>
      </c>
      <c r="AX31" s="4">
        <f t="shared" si="4"/>
        <v>1.0018109761465719</v>
      </c>
      <c r="AY31" s="4">
        <f t="shared" si="4"/>
        <v>1.0010457890266364</v>
      </c>
      <c r="AZ31" s="4">
        <f t="shared" si="4"/>
        <v>1.0014204920057754</v>
      </c>
      <c r="BA31" s="4">
        <f t="shared" si="4"/>
        <v>1.00053079105901</v>
      </c>
      <c r="BB31" s="4">
        <f t="shared" si="4"/>
        <v>1.0012423964170833</v>
      </c>
      <c r="BC31" s="4">
        <f t="shared" si="4"/>
        <v>1.0019056304571869</v>
      </c>
      <c r="BD31" s="4">
        <f t="shared" si="4"/>
        <v>1.0020630620354272</v>
      </c>
      <c r="BE31" s="4">
        <f t="shared" si="4"/>
        <v>0.9995880741185873</v>
      </c>
      <c r="BF31" s="4">
        <f t="shared" si="4"/>
        <v>0.99744725366819698</v>
      </c>
      <c r="BG31" s="4">
        <f t="shared" si="4"/>
        <v>1.0015999942040583</v>
      </c>
      <c r="BH31" s="4">
        <f t="shared" si="4"/>
        <v>0.99932854167094487</v>
      </c>
      <c r="BI31" s="4">
        <f t="shared" si="4"/>
        <v>1.0009780057330975</v>
      </c>
      <c r="BJ31" s="4">
        <f t="shared" si="4"/>
        <v>1.000025639991188</v>
      </c>
      <c r="BK31" s="4">
        <f t="shared" si="4"/>
        <v>1.0004510836013769</v>
      </c>
      <c r="BL31" s="4">
        <f t="shared" si="4"/>
        <v>1.0005789769584617</v>
      </c>
      <c r="BM31" s="4">
        <f t="shared" si="4"/>
        <v>0.99829053144603674</v>
      </c>
      <c r="BN31" s="4">
        <f t="shared" si="4"/>
        <v>0.99830144047108837</v>
      </c>
      <c r="BO31" s="4">
        <f t="shared" si="4"/>
        <v>1.0016085176942064</v>
      </c>
    </row>
    <row r="32" spans="1:67">
      <c r="A32" s="7" t="s">
        <v>73</v>
      </c>
      <c r="B32" s="7"/>
      <c r="C32" s="7"/>
      <c r="D32" s="7"/>
      <c r="E32" s="8">
        <f>E22*E23*E24*E25*E26*E27*E28*E29*E30*E31</f>
        <v>1.0303156655437036</v>
      </c>
      <c r="F32" s="8">
        <f t="shared" ref="F32:BO32" si="5">F22*F23*F24*F25*F26*F27*F28*F29*F30*F31</f>
        <v>0.97637612266664942</v>
      </c>
      <c r="G32" s="8">
        <f t="shared" si="5"/>
        <v>1.0347705374779073</v>
      </c>
      <c r="H32" s="8">
        <f t="shared" si="5"/>
        <v>1.0363825286644002</v>
      </c>
      <c r="I32" s="8">
        <f t="shared" si="5"/>
        <v>1.0095014050364166</v>
      </c>
      <c r="J32" s="8">
        <f t="shared" si="5"/>
        <v>1.0158947153728628</v>
      </c>
      <c r="K32" s="8">
        <f t="shared" si="5"/>
        <v>1.0068351308773396</v>
      </c>
      <c r="L32" s="8">
        <f t="shared" si="5"/>
        <v>1.0516222615093533</v>
      </c>
      <c r="M32" s="8">
        <f t="shared" si="5"/>
        <v>1.0374351608248538</v>
      </c>
      <c r="N32" s="8">
        <f t="shared" si="5"/>
        <v>1.0339382522666367</v>
      </c>
      <c r="O32" s="8">
        <f t="shared" si="5"/>
        <v>1.0002800402861969</v>
      </c>
      <c r="P32" s="8">
        <f t="shared" si="5"/>
        <v>1.0596247284232039</v>
      </c>
      <c r="Q32" s="8">
        <f t="shared" si="5"/>
        <v>1.0110272667895157</v>
      </c>
      <c r="R32" s="8">
        <f t="shared" si="5"/>
        <v>1.0398335702984025</v>
      </c>
      <c r="S32" s="8">
        <f t="shared" si="5"/>
        <v>1.0557521383795943</v>
      </c>
      <c r="T32" s="8">
        <f t="shared" si="5"/>
        <v>1.0195650146048001</v>
      </c>
      <c r="U32" s="8">
        <f t="shared" si="5"/>
        <v>1.0401574414501507</v>
      </c>
      <c r="V32" s="8">
        <f t="shared" si="5"/>
        <v>1.0369530648005789</v>
      </c>
      <c r="W32" s="8">
        <f t="shared" si="5"/>
        <v>1.0732209947364573</v>
      </c>
      <c r="X32" s="8">
        <f t="shared" si="5"/>
        <v>1.027390537437705</v>
      </c>
      <c r="Y32" s="8">
        <f t="shared" si="5"/>
        <v>1.0663271114584447</v>
      </c>
      <c r="Z32" s="8">
        <f t="shared" si="5"/>
        <v>1.0511898837581442</v>
      </c>
      <c r="AA32" s="8">
        <f t="shared" si="5"/>
        <v>1.0276492383793363</v>
      </c>
      <c r="AB32" s="8">
        <f t="shared" si="5"/>
        <v>1.0238063538864492</v>
      </c>
      <c r="AC32" s="8">
        <f t="shared" si="5"/>
        <v>1.0121838973494242</v>
      </c>
      <c r="AD32" s="8">
        <f t="shared" si="5"/>
        <v>1.0413314604344384</v>
      </c>
      <c r="AE32" s="8">
        <f t="shared" si="5"/>
        <v>1.0283901402222486</v>
      </c>
      <c r="AF32" s="8">
        <f t="shared" si="5"/>
        <v>1.0178962961211495</v>
      </c>
      <c r="AG32" s="8">
        <f t="shared" si="5"/>
        <v>1.0326728653011659</v>
      </c>
      <c r="AH32" s="8">
        <f t="shared" si="5"/>
        <v>1.0296922993825077</v>
      </c>
      <c r="AI32" s="8">
        <f t="shared" si="5"/>
        <v>1.0501667353426445</v>
      </c>
      <c r="AJ32" s="8">
        <f t="shared" si="5"/>
        <v>1.0363935071588422</v>
      </c>
      <c r="AK32" s="8">
        <f t="shared" si="5"/>
        <v>1.009907837701131</v>
      </c>
      <c r="AL32" s="8">
        <f t="shared" si="5"/>
        <v>1.0154008078645058</v>
      </c>
      <c r="AM32" s="8">
        <f t="shared" si="5"/>
        <v>0.99048607695898405</v>
      </c>
      <c r="AN32" s="8">
        <f t="shared" si="5"/>
        <v>1.0380602781076929</v>
      </c>
      <c r="AO32" s="8">
        <f t="shared" si="5"/>
        <v>1.0481493645995053</v>
      </c>
      <c r="AP32" s="8">
        <f t="shared" si="5"/>
        <v>1.0352381211681947</v>
      </c>
      <c r="AQ32" s="8">
        <f t="shared" si="5"/>
        <v>1.0353310396295134</v>
      </c>
      <c r="AR32" s="8">
        <f t="shared" si="5"/>
        <v>1.029027518639875</v>
      </c>
      <c r="AS32" s="8">
        <f t="shared" si="5"/>
        <v>1.0391112320633813</v>
      </c>
      <c r="AT32" s="8">
        <f t="shared" si="5"/>
        <v>1.0402010771607666</v>
      </c>
      <c r="AU32" s="8">
        <f t="shared" si="5"/>
        <v>1.0215830411293385</v>
      </c>
      <c r="AV32" s="8">
        <f t="shared" si="5"/>
        <v>1.0039089130901373</v>
      </c>
      <c r="AW32" s="8">
        <f t="shared" si="5"/>
        <v>1.0263726772086734</v>
      </c>
      <c r="AX32" s="8">
        <f t="shared" si="5"/>
        <v>1.0214463977560622</v>
      </c>
      <c r="AY32" s="8">
        <f t="shared" si="5"/>
        <v>1.0256852416165518</v>
      </c>
      <c r="AZ32" s="8">
        <f t="shared" si="5"/>
        <v>1.0196756537816776</v>
      </c>
      <c r="BA32" s="8">
        <f t="shared" si="5"/>
        <v>1.0320862736786462</v>
      </c>
      <c r="BB32" s="8">
        <f t="shared" si="5"/>
        <v>1.0356552982147347</v>
      </c>
      <c r="BC32" s="8">
        <f t="shared" si="5"/>
        <v>1.0344342398213295</v>
      </c>
      <c r="BD32" s="8">
        <f t="shared" si="5"/>
        <v>1.0376494014176458</v>
      </c>
      <c r="BE32" s="8">
        <f t="shared" si="5"/>
        <v>1.0365004971994081</v>
      </c>
      <c r="BF32" s="8">
        <f t="shared" si="5"/>
        <v>1.0197777217680575</v>
      </c>
      <c r="BG32" s="8">
        <f t="shared" si="5"/>
        <v>1.0162524008026119</v>
      </c>
      <c r="BH32" s="8">
        <f t="shared" si="5"/>
        <v>1.0196620051073186</v>
      </c>
      <c r="BI32" s="8">
        <f t="shared" si="5"/>
        <v>1.0225579199316499</v>
      </c>
      <c r="BJ32" s="8">
        <f t="shared" si="5"/>
        <v>1.0268238205445444</v>
      </c>
      <c r="BK32" s="8">
        <f t="shared" si="5"/>
        <v>1.0207337961533278</v>
      </c>
      <c r="BL32" s="8">
        <f t="shared" si="5"/>
        <v>1.0143973289322876</v>
      </c>
      <c r="BM32" s="8">
        <f t="shared" si="5"/>
        <v>1.0034103961952314</v>
      </c>
      <c r="BN32" s="8">
        <f t="shared" si="5"/>
        <v>0.9806113059488577</v>
      </c>
      <c r="BO32" s="8">
        <f t="shared" si="5"/>
        <v>1.0171869494282442</v>
      </c>
    </row>
    <row r="33" spans="5:57"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</row>
    <row r="34" spans="5:57"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</row>
    <row r="35" spans="5:57" s="7" customFormat="1"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4"/>
  <sheetViews>
    <sheetView topLeftCell="A21" workbookViewId="0">
      <selection activeCell="A33" sqref="A33"/>
    </sheetView>
  </sheetViews>
  <sheetFormatPr defaultColWidth="10.90625" defaultRowHeight="14.5"/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130</v>
      </c>
      <c r="B2" s="14" t="s">
        <v>6</v>
      </c>
      <c r="C2" s="15" t="s">
        <v>7</v>
      </c>
      <c r="D2" s="15">
        <v>86.314352766774448</v>
      </c>
      <c r="E2" s="15">
        <v>93.42639354039305</v>
      </c>
      <c r="F2" s="15">
        <v>101.35023589473924</v>
      </c>
      <c r="G2" s="15">
        <v>107.47264575387614</v>
      </c>
      <c r="H2" s="15">
        <v>108.72440248975997</v>
      </c>
      <c r="I2" s="15">
        <v>110.0854005955586</v>
      </c>
      <c r="J2" s="15">
        <v>119.65073198494926</v>
      </c>
      <c r="K2" s="15">
        <v>128.08725126651538</v>
      </c>
      <c r="L2" s="15">
        <v>132.35001232247544</v>
      </c>
      <c r="M2" s="15">
        <v>130.25665248200798</v>
      </c>
      <c r="N2" s="15">
        <v>137.91787764294185</v>
      </c>
      <c r="O2" s="15">
        <v>143.50779418165322</v>
      </c>
      <c r="P2" s="15">
        <v>150.09339503763843</v>
      </c>
      <c r="Q2" s="15">
        <v>157.47320728830874</v>
      </c>
      <c r="R2" s="15">
        <v>158.37261146428278</v>
      </c>
      <c r="S2" s="15">
        <v>165.05137422679405</v>
      </c>
      <c r="T2" s="15">
        <v>168.33155533856177</v>
      </c>
      <c r="U2" s="15">
        <v>174.76041904715134</v>
      </c>
      <c r="V2" s="15">
        <v>180.99362603116842</v>
      </c>
      <c r="W2" s="15">
        <v>182.69207610121538</v>
      </c>
      <c r="X2" s="15">
        <v>183.82306755715416</v>
      </c>
      <c r="Y2" s="15">
        <v>185.9799298093202</v>
      </c>
      <c r="Z2" s="15">
        <v>175.0124159544801</v>
      </c>
      <c r="AA2" s="15">
        <v>171.97205859252983</v>
      </c>
      <c r="AB2" s="15">
        <v>167.12911855747345</v>
      </c>
      <c r="AC2" s="15">
        <v>162.8803705583496</v>
      </c>
      <c r="AD2" s="15">
        <v>154.31534535771945</v>
      </c>
      <c r="AE2" s="15">
        <v>151.86080794842138</v>
      </c>
      <c r="AF2" s="15">
        <v>154.33938666920872</v>
      </c>
      <c r="AG2" s="15">
        <v>170.19095624113885</v>
      </c>
      <c r="AH2" s="15">
        <v>161.0978061056577</v>
      </c>
      <c r="AI2" s="15">
        <v>146.88221557842047</v>
      </c>
      <c r="AJ2" s="15">
        <v>135.16532319528301</v>
      </c>
      <c r="AK2" s="15">
        <v>136.28331275055643</v>
      </c>
      <c r="AL2" s="15">
        <v>132.85077805634052</v>
      </c>
      <c r="AM2" s="15">
        <v>132.34057373706568</v>
      </c>
      <c r="AN2" s="15">
        <v>136.34206333136788</v>
      </c>
      <c r="AO2" s="15">
        <v>136.90902098834167</v>
      </c>
      <c r="AP2" s="15">
        <v>135.58269608728313</v>
      </c>
      <c r="AQ2" s="15">
        <v>134.73380998874001</v>
      </c>
      <c r="AR2" s="15">
        <v>131.66004930068195</v>
      </c>
      <c r="AS2" s="15">
        <v>130.76093025816377</v>
      </c>
      <c r="AT2" s="15">
        <v>130.15286918634575</v>
      </c>
      <c r="AU2" s="15">
        <v>127.65410841755082</v>
      </c>
      <c r="AV2" s="15">
        <v>124.37358878956975</v>
      </c>
      <c r="AW2" s="15">
        <v>131.28388968003387</v>
      </c>
      <c r="AX2" s="15">
        <v>128.50964962953159</v>
      </c>
      <c r="AY2" s="15">
        <v>127.17624217015424</v>
      </c>
      <c r="AZ2" s="15">
        <v>123.38976212497452</v>
      </c>
      <c r="BA2" s="15">
        <v>125.76966802496146</v>
      </c>
      <c r="BB2" s="15">
        <v>120.58170389637135</v>
      </c>
      <c r="BC2" s="15">
        <v>118.9794278285562</v>
      </c>
      <c r="BD2" s="15">
        <v>118.10751754151707</v>
      </c>
      <c r="BE2" s="15">
        <v>118.76579490347174</v>
      </c>
      <c r="BF2" s="15">
        <v>112.84996932638649</v>
      </c>
      <c r="BG2" s="15">
        <v>109.04994134027159</v>
      </c>
      <c r="BH2" s="15">
        <v>110.1364975542178</v>
      </c>
      <c r="BI2" s="15">
        <v>105.13068845918306</v>
      </c>
      <c r="BJ2" s="15">
        <v>100</v>
      </c>
      <c r="BK2" s="15">
        <v>90.929710721006003</v>
      </c>
      <c r="BL2" s="15">
        <v>88.164878706480167</v>
      </c>
      <c r="BM2" s="15">
        <v>86.616757439502621</v>
      </c>
      <c r="BN2" s="15">
        <v>88.065117853869396</v>
      </c>
      <c r="BO2" s="15">
        <v>91.179754665507858</v>
      </c>
    </row>
    <row r="3" spans="1:67">
      <c r="A3" t="s">
        <v>130</v>
      </c>
      <c r="B3" s="14" t="s">
        <v>77</v>
      </c>
      <c r="C3" s="15" t="s">
        <v>78</v>
      </c>
      <c r="D3" s="15">
        <v>13.018527393934875</v>
      </c>
      <c r="E3" s="15">
        <v>12.815814122571856</v>
      </c>
      <c r="F3" s="15">
        <v>13.197545738217077</v>
      </c>
      <c r="G3" s="15">
        <v>14.292367728247706</v>
      </c>
      <c r="H3" s="15">
        <v>14.290774686480761</v>
      </c>
      <c r="I3" s="15">
        <v>14.704963720937251</v>
      </c>
      <c r="J3" s="15">
        <v>15.322925808328147</v>
      </c>
      <c r="K3" s="15">
        <v>15.203216831142361</v>
      </c>
      <c r="L3" s="15">
        <v>16.534782933060526</v>
      </c>
      <c r="M3" s="15">
        <v>16.384916700537772</v>
      </c>
      <c r="N3" s="15">
        <v>16.883603702151589</v>
      </c>
      <c r="O3" s="15">
        <v>17.190257637701443</v>
      </c>
      <c r="P3" s="15">
        <v>18.321640044167612</v>
      </c>
      <c r="Q3" s="15">
        <v>18.65180487303061</v>
      </c>
      <c r="R3" s="15">
        <v>19.02155361560132</v>
      </c>
      <c r="S3" s="15">
        <v>20.344110378754472</v>
      </c>
      <c r="T3" s="15">
        <v>20.897985553181837</v>
      </c>
      <c r="U3" s="15">
        <v>21.700051180960564</v>
      </c>
      <c r="V3" s="15">
        <v>22.416380935675818</v>
      </c>
      <c r="W3" s="15">
        <v>23.492299419117138</v>
      </c>
      <c r="X3" s="15">
        <v>24.180334974644975</v>
      </c>
      <c r="Y3" s="15">
        <v>25.231141742268733</v>
      </c>
      <c r="Z3" s="15">
        <v>25.165949309605509</v>
      </c>
      <c r="AA3" s="15">
        <v>26.507288198399859</v>
      </c>
      <c r="AB3" s="15">
        <v>28.702754392576356</v>
      </c>
      <c r="AC3" s="15">
        <v>31.219296356241454</v>
      </c>
      <c r="AD3" s="15">
        <v>32.425420506518989</v>
      </c>
      <c r="AE3" s="15">
        <v>31.605276759227937</v>
      </c>
      <c r="AF3" s="15">
        <v>36.534253796561273</v>
      </c>
      <c r="AG3" s="15">
        <v>30.772758558858719</v>
      </c>
      <c r="AH3" s="15">
        <v>32.934309119201153</v>
      </c>
      <c r="AI3" s="15">
        <v>34.799777308427203</v>
      </c>
      <c r="AJ3" s="15">
        <v>36.441748578798361</v>
      </c>
      <c r="AK3" s="15">
        <v>30.046669025616538</v>
      </c>
      <c r="AL3" s="15">
        <v>32.72058003897083</v>
      </c>
      <c r="AM3" s="15">
        <v>36.059616848821946</v>
      </c>
      <c r="AN3" s="15">
        <v>39.752519477182787</v>
      </c>
      <c r="AO3" s="15">
        <v>41.727846345509249</v>
      </c>
      <c r="AP3" s="15">
        <v>41.662078291210065</v>
      </c>
      <c r="AQ3" s="15">
        <v>48.997357880371872</v>
      </c>
      <c r="AR3" s="15">
        <v>45.019264395327802</v>
      </c>
      <c r="AS3" s="15">
        <v>48.311259408269329</v>
      </c>
      <c r="AT3" s="15">
        <v>50.206285910393625</v>
      </c>
      <c r="AU3" s="15">
        <v>50.997012885638334</v>
      </c>
      <c r="AV3" s="15">
        <v>54.625038618607348</v>
      </c>
      <c r="AW3" s="15">
        <v>57.658498657046636</v>
      </c>
      <c r="AX3" s="15">
        <v>58.547195300537922</v>
      </c>
      <c r="AY3" s="15">
        <v>60.545346079975722</v>
      </c>
      <c r="AZ3" s="15">
        <v>58.449735067085072</v>
      </c>
      <c r="BA3" s="15">
        <v>66.394415543680154</v>
      </c>
      <c r="BB3" s="15">
        <v>72.453040655669795</v>
      </c>
      <c r="BC3" s="15">
        <v>79.925518812411951</v>
      </c>
      <c r="BD3" s="15">
        <v>80.785921291010595</v>
      </c>
      <c r="BE3" s="15">
        <v>84.835667599521841</v>
      </c>
      <c r="BF3" s="15">
        <v>89.300347361427313</v>
      </c>
      <c r="BG3" s="15">
        <v>91.61101855182136</v>
      </c>
      <c r="BH3" s="15">
        <v>96.705151783594715</v>
      </c>
      <c r="BI3" s="15">
        <v>97.867470542602447</v>
      </c>
      <c r="BJ3" s="15">
        <v>100</v>
      </c>
      <c r="BK3" s="15">
        <v>100.08330567117373</v>
      </c>
      <c r="BL3" s="15">
        <v>102.27641029053595</v>
      </c>
      <c r="BM3" s="15">
        <v>99.375874739000253</v>
      </c>
      <c r="BN3" s="15">
        <v>99.304509886062689</v>
      </c>
      <c r="BO3" s="15">
        <v>104.02597482487417</v>
      </c>
    </row>
    <row r="4" spans="1:67">
      <c r="A4" t="s">
        <v>130</v>
      </c>
      <c r="B4" s="14" t="s">
        <v>8</v>
      </c>
      <c r="C4" s="15" t="s">
        <v>9</v>
      </c>
      <c r="D4" s="15">
        <v>165.52907216273209</v>
      </c>
      <c r="E4" s="15">
        <v>166.59938172236477</v>
      </c>
      <c r="F4" s="15">
        <v>148.12048601741029</v>
      </c>
      <c r="G4" s="15">
        <v>143.86744570881095</v>
      </c>
      <c r="H4" s="15">
        <v>150.26792013340443</v>
      </c>
      <c r="I4" s="15">
        <v>143.63383406235346</v>
      </c>
      <c r="J4" s="15">
        <v>126.34573435904903</v>
      </c>
      <c r="K4" s="15">
        <v>121.31258200392783</v>
      </c>
      <c r="L4" s="15">
        <v>109.68867023242589</v>
      </c>
      <c r="M4" s="15">
        <v>98.762397746045977</v>
      </c>
      <c r="N4" s="15">
        <v>97.776056553169056</v>
      </c>
      <c r="O4" s="15">
        <v>96.103729014687048</v>
      </c>
      <c r="P4" s="15">
        <v>93.168650640652842</v>
      </c>
      <c r="Q4" s="15">
        <v>88.092335780875132</v>
      </c>
      <c r="R4" s="15">
        <v>87.371915081458013</v>
      </c>
      <c r="S4" s="15">
        <v>89.561729530880285</v>
      </c>
      <c r="T4" s="15">
        <v>91.407081028791751</v>
      </c>
      <c r="U4" s="15">
        <v>95.669768427691295</v>
      </c>
      <c r="V4" s="15">
        <v>99.869688232706991</v>
      </c>
      <c r="W4" s="15">
        <v>103.65867994931767</v>
      </c>
      <c r="X4" s="15">
        <v>100.1012316730135</v>
      </c>
      <c r="Y4" s="15">
        <v>100.62139340310127</v>
      </c>
      <c r="Z4" s="15">
        <v>99.747669881913296</v>
      </c>
      <c r="AA4" s="15">
        <v>96.783489199213804</v>
      </c>
      <c r="AB4" s="15">
        <v>95.849584002619451</v>
      </c>
      <c r="AC4" s="15">
        <v>98.170110132469418</v>
      </c>
      <c r="AD4" s="15">
        <v>104.53094760627928</v>
      </c>
      <c r="AE4" s="15">
        <v>102.55831522802457</v>
      </c>
      <c r="AF4" s="15">
        <v>102.41935206451683</v>
      </c>
      <c r="AG4" s="15">
        <v>107.43039616842148</v>
      </c>
      <c r="AH4" s="15">
        <v>108.74469359747658</v>
      </c>
      <c r="AI4" s="15">
        <v>112.2089182671745</v>
      </c>
      <c r="AJ4" s="15">
        <v>109.48301548585464</v>
      </c>
      <c r="AK4" s="15">
        <v>106.01119044863552</v>
      </c>
      <c r="AL4" s="15">
        <v>102.24633119496416</v>
      </c>
      <c r="AM4" s="15">
        <v>100.25902564707449</v>
      </c>
      <c r="AN4" s="15">
        <v>102.19319675327218</v>
      </c>
      <c r="AO4" s="15">
        <v>98.884920353187695</v>
      </c>
      <c r="AP4" s="15">
        <v>100.23603890380234</v>
      </c>
      <c r="AQ4" s="15">
        <v>96.221488547090473</v>
      </c>
      <c r="AR4" s="15">
        <v>93.354487905814707</v>
      </c>
      <c r="AS4" s="15">
        <v>96.045646376972485</v>
      </c>
      <c r="AT4" s="15">
        <v>93.897548252504592</v>
      </c>
      <c r="AU4" s="15">
        <v>90.95747051672457</v>
      </c>
      <c r="AV4" s="15">
        <v>88.057426135745374</v>
      </c>
      <c r="AW4" s="15">
        <v>85.872979521605401</v>
      </c>
      <c r="AX4" s="15">
        <v>86.637038971348048</v>
      </c>
      <c r="AY4" s="15">
        <v>87.803277692691069</v>
      </c>
      <c r="AZ4" s="15">
        <v>87.493957715325948</v>
      </c>
      <c r="BA4" s="15">
        <v>88.050303171795221</v>
      </c>
      <c r="BB4" s="15">
        <v>88.530786642713039</v>
      </c>
      <c r="BC4" s="15">
        <v>87.798968615672337</v>
      </c>
      <c r="BD4" s="15">
        <v>91.305101013753529</v>
      </c>
      <c r="BE4" s="15">
        <v>91.866045779107722</v>
      </c>
      <c r="BF4" s="15">
        <v>96.517064371940123</v>
      </c>
      <c r="BG4" s="15">
        <v>95.365938602744421</v>
      </c>
      <c r="BH4" s="15">
        <v>96.962346293729723</v>
      </c>
      <c r="BI4" s="15">
        <v>98.619816221888328</v>
      </c>
      <c r="BJ4" s="15">
        <v>100</v>
      </c>
      <c r="BK4" s="15">
        <v>98.225340307307491</v>
      </c>
      <c r="BL4" s="15">
        <v>100.40817967368699</v>
      </c>
      <c r="BM4" s="15">
        <v>95.072456660915705</v>
      </c>
      <c r="BN4" s="15">
        <v>89.651247573099795</v>
      </c>
      <c r="BO4" s="15">
        <v>97.359455877807108</v>
      </c>
    </row>
    <row r="5" spans="1:67">
      <c r="A5" t="s">
        <v>130</v>
      </c>
      <c r="B5" s="14" t="s">
        <v>79</v>
      </c>
      <c r="C5" s="15" t="s">
        <v>80</v>
      </c>
      <c r="D5" s="15">
        <v>16.612794827123437</v>
      </c>
      <c r="E5" s="15">
        <v>16.367257400690953</v>
      </c>
      <c r="F5" s="15">
        <v>16.246073189648079</v>
      </c>
      <c r="G5" s="15">
        <v>18.138313382245563</v>
      </c>
      <c r="H5" s="15">
        <v>18.855273760641417</v>
      </c>
      <c r="I5" s="15">
        <v>19.039287617479051</v>
      </c>
      <c r="J5" s="15">
        <v>19.379085915885145</v>
      </c>
      <c r="K5" s="15">
        <v>19.611821577451042</v>
      </c>
      <c r="L5" s="15">
        <v>20.423250376037522</v>
      </c>
      <c r="M5" s="15">
        <v>20.772861131787987</v>
      </c>
      <c r="N5" s="15">
        <v>21.06532214380363</v>
      </c>
      <c r="O5" s="15">
        <v>21.508948982147672</v>
      </c>
      <c r="P5" s="15">
        <v>21.922791945543295</v>
      </c>
      <c r="Q5" s="15">
        <v>22.261707240485517</v>
      </c>
      <c r="R5" s="15">
        <v>23.042989274951044</v>
      </c>
      <c r="S5" s="15">
        <v>24.027154877298845</v>
      </c>
      <c r="T5" s="15">
        <v>26.184263496523609</v>
      </c>
      <c r="U5" s="15">
        <v>27.250076241318766</v>
      </c>
      <c r="V5" s="15">
        <v>28.270749126359338</v>
      </c>
      <c r="W5" s="15">
        <v>29.518960988700055</v>
      </c>
      <c r="X5" s="15">
        <v>30.048560888562022</v>
      </c>
      <c r="Y5" s="15">
        <v>31.209397533302905</v>
      </c>
      <c r="Z5" s="15">
        <v>30.883285912094397</v>
      </c>
      <c r="AA5" s="15">
        <v>31.338683481312462</v>
      </c>
      <c r="AB5" s="15">
        <v>32.52540490410135</v>
      </c>
      <c r="AC5" s="15">
        <v>34.297661270036599</v>
      </c>
      <c r="AD5" s="15">
        <v>36.044846397347555</v>
      </c>
      <c r="AE5" s="15">
        <v>37.84241639187195</v>
      </c>
      <c r="AF5" s="15">
        <v>38.776470667189081</v>
      </c>
      <c r="AG5" s="15">
        <v>43.90584471868884</v>
      </c>
      <c r="AH5" s="15">
        <v>44.707973722933666</v>
      </c>
      <c r="AI5" s="15">
        <v>46.674993773692677</v>
      </c>
      <c r="AJ5" s="15">
        <v>49.558462935203096</v>
      </c>
      <c r="AK5" s="15">
        <v>51.582749779286708</v>
      </c>
      <c r="AL5" s="15">
        <v>53.269213408058633</v>
      </c>
      <c r="AM5" s="15">
        <v>50.961069223125691</v>
      </c>
      <c r="AN5" s="15">
        <v>56.374526316798722</v>
      </c>
      <c r="AO5" s="15">
        <v>53.696619910297343</v>
      </c>
      <c r="AP5" s="15">
        <v>54.590440315039075</v>
      </c>
      <c r="AQ5" s="15">
        <v>54.930126304546789</v>
      </c>
      <c r="AR5" s="15">
        <v>56.04832548290662</v>
      </c>
      <c r="AS5" s="15">
        <v>58.905573603125852</v>
      </c>
      <c r="AT5" s="15">
        <v>60.429079482121509</v>
      </c>
      <c r="AU5" s="15">
        <v>62.401827418954589</v>
      </c>
      <c r="AV5" s="15">
        <v>65.032703287662073</v>
      </c>
      <c r="AW5" s="15">
        <v>69.715863260149263</v>
      </c>
      <c r="AX5" s="15">
        <v>70.319005494684788</v>
      </c>
      <c r="AY5" s="15">
        <v>71.276030214322503</v>
      </c>
      <c r="AZ5" s="15">
        <v>70.101160109570984</v>
      </c>
      <c r="BA5" s="15">
        <v>71.524221538384367</v>
      </c>
      <c r="BB5" s="15">
        <v>70.615006159364555</v>
      </c>
      <c r="BC5" s="15">
        <v>70.585317249303557</v>
      </c>
      <c r="BD5" s="15">
        <v>70.997580785146965</v>
      </c>
      <c r="BE5" s="15">
        <v>76.773052736663601</v>
      </c>
      <c r="BF5" s="15">
        <v>78.574757174308957</v>
      </c>
      <c r="BG5" s="15">
        <v>82.452786900483972</v>
      </c>
      <c r="BH5" s="15">
        <v>87.055586186439598</v>
      </c>
      <c r="BI5" s="15">
        <v>93.998244803420334</v>
      </c>
      <c r="BJ5" s="15">
        <v>100</v>
      </c>
      <c r="BK5" s="15">
        <v>103.33280697146667</v>
      </c>
      <c r="BL5" s="15">
        <v>106.50907933515273</v>
      </c>
      <c r="BM5" s="15">
        <v>110.23895167360583</v>
      </c>
      <c r="BN5" s="15">
        <v>108.30904480886277</v>
      </c>
      <c r="BO5" s="15">
        <v>112.50275555689555</v>
      </c>
    </row>
    <row r="6" spans="1:67">
      <c r="A6" t="s">
        <v>130</v>
      </c>
      <c r="B6" s="14" t="s">
        <v>81</v>
      </c>
      <c r="C6" s="15" t="s">
        <v>82</v>
      </c>
      <c r="D6" s="15">
        <v>44.999089565941269</v>
      </c>
      <c r="E6" s="15">
        <v>45.108324142557798</v>
      </c>
      <c r="F6" s="15">
        <v>46.554400238114802</v>
      </c>
      <c r="G6" s="15">
        <v>48.029423744138114</v>
      </c>
      <c r="H6" s="15">
        <v>49.880767015370161</v>
      </c>
      <c r="I6" s="15">
        <v>51.310757228322288</v>
      </c>
      <c r="J6" s="15">
        <v>51.731935577008393</v>
      </c>
      <c r="K6" s="15">
        <v>53.67135002388261</v>
      </c>
      <c r="L6" s="15">
        <v>53.153315642896949</v>
      </c>
      <c r="M6" s="15">
        <v>52.373175754769996</v>
      </c>
      <c r="N6" s="15">
        <v>53.28935543215843</v>
      </c>
      <c r="O6" s="15">
        <v>54.414840896563135</v>
      </c>
      <c r="P6" s="15">
        <v>60.374777333071037</v>
      </c>
      <c r="Q6" s="15">
        <v>55.847355412166905</v>
      </c>
      <c r="R6" s="15">
        <v>57.194153635485605</v>
      </c>
      <c r="S6" s="15">
        <v>58.352420398357566</v>
      </c>
      <c r="T6" s="15">
        <v>59.113788120753405</v>
      </c>
      <c r="U6" s="15">
        <v>60.845394994180275</v>
      </c>
      <c r="V6" s="15">
        <v>62.149599280565894</v>
      </c>
      <c r="W6" s="15">
        <v>63.28531179591107</v>
      </c>
      <c r="X6" s="15">
        <v>64.682947098972932</v>
      </c>
      <c r="Y6" s="15">
        <v>65.284809479262833</v>
      </c>
      <c r="Z6" s="15">
        <v>66.210200415988879</v>
      </c>
      <c r="AA6" s="15">
        <v>66.539640541947165</v>
      </c>
      <c r="AB6" s="15">
        <v>67.90050569517706</v>
      </c>
      <c r="AC6" s="15">
        <v>68.401923757518318</v>
      </c>
      <c r="AD6" s="15">
        <v>68.774271072023339</v>
      </c>
      <c r="AE6" s="15">
        <v>72.513960819208123</v>
      </c>
      <c r="AF6" s="15">
        <v>72.023946319379945</v>
      </c>
      <c r="AG6" s="15">
        <v>74.84383547154745</v>
      </c>
      <c r="AH6" s="15">
        <v>73.982285808782237</v>
      </c>
      <c r="AI6" s="15">
        <v>73.836431460399041</v>
      </c>
      <c r="AJ6" s="15">
        <v>76.257391411341459</v>
      </c>
      <c r="AK6" s="15">
        <v>79.956938956664004</v>
      </c>
      <c r="AL6" s="15">
        <v>79.193966143576958</v>
      </c>
      <c r="AM6" s="15">
        <v>76.127608188388308</v>
      </c>
      <c r="AN6" s="15">
        <v>74.693617277299239</v>
      </c>
      <c r="AO6" s="15">
        <v>76.156354358662625</v>
      </c>
      <c r="AP6" s="15">
        <v>75.444930990537316</v>
      </c>
      <c r="AQ6" s="15">
        <v>74.770615037469653</v>
      </c>
      <c r="AR6" s="15">
        <v>74.709515443756089</v>
      </c>
      <c r="AS6" s="15">
        <v>74.657515417601417</v>
      </c>
      <c r="AT6" s="15">
        <v>74.646986942015502</v>
      </c>
      <c r="AU6" s="15">
        <v>75.158744288691196</v>
      </c>
      <c r="AV6" s="15">
        <v>76.397454448172951</v>
      </c>
      <c r="AW6" s="15">
        <v>78.942353982772474</v>
      </c>
      <c r="AX6" s="15">
        <v>78.324798622761492</v>
      </c>
      <c r="AY6" s="15">
        <v>78.667973111803462</v>
      </c>
      <c r="AZ6" s="15">
        <v>79.193001568308858</v>
      </c>
      <c r="BA6" s="15">
        <v>79.964722911142346</v>
      </c>
      <c r="BB6" s="15">
        <v>80.950832650441882</v>
      </c>
      <c r="BC6" s="15">
        <v>81.033395386400201</v>
      </c>
      <c r="BD6" s="15">
        <v>83.725839830432648</v>
      </c>
      <c r="BE6" s="15">
        <v>86.340640575582711</v>
      </c>
      <c r="BF6" s="15">
        <v>90.961716826926704</v>
      </c>
      <c r="BG6" s="15">
        <v>93.83040132063438</v>
      </c>
      <c r="BH6" s="15">
        <v>96.497833400599589</v>
      </c>
      <c r="BI6" s="15">
        <v>97.274194212572738</v>
      </c>
      <c r="BJ6" s="15">
        <v>100</v>
      </c>
      <c r="BK6" s="15">
        <v>99.570548441651681</v>
      </c>
      <c r="BL6" s="15">
        <v>99.255856629235126</v>
      </c>
      <c r="BM6" s="15">
        <v>100.99745533864197</v>
      </c>
      <c r="BN6" s="15">
        <v>105.42541066184285</v>
      </c>
      <c r="BO6" s="15">
        <v>106.58872709975097</v>
      </c>
    </row>
    <row r="7" spans="1:67">
      <c r="A7" t="s">
        <v>130</v>
      </c>
      <c r="B7" s="14" t="s">
        <v>83</v>
      </c>
      <c r="C7" s="15" t="s">
        <v>84</v>
      </c>
      <c r="D7" s="15">
        <v>122.96943605348086</v>
      </c>
      <c r="E7" s="15">
        <v>123.16322870383432</v>
      </c>
      <c r="F7" s="15">
        <v>111.02141771450465</v>
      </c>
      <c r="G7" s="15">
        <v>105.32672015029816</v>
      </c>
      <c r="H7" s="15">
        <v>85.618396470805237</v>
      </c>
      <c r="I7" s="15">
        <v>79.502205893782886</v>
      </c>
      <c r="J7" s="15">
        <v>79.470291331711707</v>
      </c>
      <c r="K7" s="15">
        <v>81.170150122303795</v>
      </c>
      <c r="L7" s="15">
        <v>84.827427038147846</v>
      </c>
      <c r="M7" s="15">
        <v>88.382816152218297</v>
      </c>
      <c r="N7" s="15">
        <v>90.506249143720922</v>
      </c>
      <c r="O7" s="15">
        <v>89.631320715835543</v>
      </c>
      <c r="P7" s="15">
        <v>91.10347252419588</v>
      </c>
      <c r="Q7" s="15">
        <v>91.224332085824926</v>
      </c>
      <c r="R7" s="15">
        <v>93.682449163060753</v>
      </c>
      <c r="S7" s="15">
        <v>95.03347914819723</v>
      </c>
      <c r="T7" s="15">
        <v>92.926354476616055</v>
      </c>
      <c r="U7" s="15">
        <v>91.310012680917467</v>
      </c>
      <c r="V7" s="15">
        <v>89.501463288912575</v>
      </c>
      <c r="W7" s="15">
        <v>90.620787463934064</v>
      </c>
      <c r="X7" s="15">
        <v>88.542845597279722</v>
      </c>
      <c r="Y7" s="15">
        <v>93.503937148477377</v>
      </c>
      <c r="Z7" s="15">
        <v>97.984667763230718</v>
      </c>
      <c r="AA7" s="15">
        <v>103.31229243215375</v>
      </c>
      <c r="AB7" s="15">
        <v>104.59823646701898</v>
      </c>
      <c r="AC7" s="15">
        <v>100.92766067068435</v>
      </c>
      <c r="AD7" s="15">
        <v>101.10348161024923</v>
      </c>
      <c r="AE7" s="15">
        <v>103.27938048309865</v>
      </c>
      <c r="AF7" s="15">
        <v>102.8626355900392</v>
      </c>
      <c r="AG7" s="15">
        <v>105.32588209842388</v>
      </c>
      <c r="AH7" s="15">
        <v>103.98122623767716</v>
      </c>
      <c r="AI7" s="15">
        <v>103.94734873712807</v>
      </c>
      <c r="AJ7" s="15">
        <v>102.44074699044135</v>
      </c>
      <c r="AK7" s="15">
        <v>104.3162393136631</v>
      </c>
      <c r="AL7" s="15">
        <v>103.91118883899371</v>
      </c>
      <c r="AM7" s="15">
        <v>101.88840145275844</v>
      </c>
      <c r="AN7" s="15">
        <v>101.89557971664053</v>
      </c>
      <c r="AO7" s="15">
        <v>101.79502007746612</v>
      </c>
      <c r="AP7" s="15">
        <v>103.68104839454782</v>
      </c>
      <c r="AQ7" s="15">
        <v>102.18800996074914</v>
      </c>
      <c r="AR7" s="15">
        <v>103.28140045981343</v>
      </c>
      <c r="AS7" s="15">
        <v>103.93677954082629</v>
      </c>
      <c r="AT7" s="15">
        <v>104.13892940188811</v>
      </c>
      <c r="AU7" s="15">
        <v>103.99827886733608</v>
      </c>
      <c r="AV7" s="15">
        <v>104.44804439258694</v>
      </c>
      <c r="AW7" s="15">
        <v>104.81031036532768</v>
      </c>
      <c r="AX7" s="15">
        <v>104.86681986104823</v>
      </c>
      <c r="AY7" s="15">
        <v>104.70408812555101</v>
      </c>
      <c r="AZ7" s="15">
        <v>104.32432006888854</v>
      </c>
      <c r="BA7" s="15">
        <v>103.54811154714318</v>
      </c>
      <c r="BB7" s="15">
        <v>102.37955391466825</v>
      </c>
      <c r="BC7" s="15">
        <v>100.90603321055266</v>
      </c>
      <c r="BD7" s="15">
        <v>101.77973495860846</v>
      </c>
      <c r="BE7" s="15">
        <v>100.10952012201068</v>
      </c>
      <c r="BF7" s="15">
        <v>98.74421160669749</v>
      </c>
      <c r="BG7" s="15">
        <v>99.20327867598894</v>
      </c>
      <c r="BH7" s="15">
        <v>99.392549490121169</v>
      </c>
      <c r="BI7" s="15">
        <v>100.20364438228964</v>
      </c>
      <c r="BJ7" s="15">
        <v>100</v>
      </c>
      <c r="BK7" s="15">
        <v>100.43596944838427</v>
      </c>
      <c r="BL7" s="15">
        <v>98.278556118620173</v>
      </c>
      <c r="BM7" s="15">
        <v>99.474859790564224</v>
      </c>
      <c r="BN7" s="15">
        <v>100.04455718070967</v>
      </c>
      <c r="BO7" s="15">
        <v>101.19323808190903</v>
      </c>
    </row>
    <row r="8" spans="1:67">
      <c r="A8" t="s">
        <v>130</v>
      </c>
      <c r="B8" s="14" t="s">
        <v>10</v>
      </c>
      <c r="C8" s="15" t="s">
        <v>11</v>
      </c>
      <c r="D8" s="15">
        <v>134.45087795663105</v>
      </c>
      <c r="E8" s="15">
        <v>120.01281019152842</v>
      </c>
      <c r="F8" s="15">
        <v>97.069899331277398</v>
      </c>
      <c r="G8" s="15">
        <v>85.98560987220695</v>
      </c>
      <c r="H8" s="15">
        <v>55.707230918424479</v>
      </c>
      <c r="I8" s="15">
        <v>49.061907885327273</v>
      </c>
      <c r="J8" s="15">
        <v>48.75843563691172</v>
      </c>
      <c r="K8" s="15">
        <v>50.90011891106586</v>
      </c>
      <c r="L8" s="15">
        <v>55.481964262760279</v>
      </c>
      <c r="M8" s="15">
        <v>60.002013753002657</v>
      </c>
      <c r="N8" s="15">
        <v>61.7425585823745</v>
      </c>
      <c r="O8" s="15">
        <v>61.944954673868942</v>
      </c>
      <c r="P8" s="15">
        <v>63.220293264714201</v>
      </c>
      <c r="Q8" s="15">
        <v>63.032451796494264</v>
      </c>
      <c r="R8" s="15">
        <v>62.826610931167522</v>
      </c>
      <c r="S8" s="15">
        <v>62.443166824813844</v>
      </c>
      <c r="T8" s="15">
        <v>61.42665261747743</v>
      </c>
      <c r="U8" s="15">
        <v>59.455675036833888</v>
      </c>
      <c r="V8" s="15">
        <v>58.138465352510423</v>
      </c>
      <c r="W8" s="15">
        <v>57.91171400331109</v>
      </c>
      <c r="X8" s="15">
        <v>53.452242089627909</v>
      </c>
      <c r="Y8" s="15">
        <v>58.801064132315062</v>
      </c>
      <c r="Z8" s="15">
        <v>61.41348586895505</v>
      </c>
      <c r="AA8" s="15">
        <v>65.438564504693218</v>
      </c>
      <c r="AB8" s="15">
        <v>69.388035483548606</v>
      </c>
      <c r="AC8" s="15">
        <v>70.026602831350701</v>
      </c>
      <c r="AD8" s="15">
        <v>69.65995766028189</v>
      </c>
      <c r="AE8" s="15">
        <v>72.26446158666333</v>
      </c>
      <c r="AF8" s="15">
        <v>72.089501917796639</v>
      </c>
      <c r="AG8" s="15">
        <v>73.69500833178266</v>
      </c>
      <c r="AH8" s="15">
        <v>73.667081248641864</v>
      </c>
      <c r="AI8" s="15">
        <v>73.660500100021736</v>
      </c>
      <c r="AJ8" s="15">
        <v>73.617471420014098</v>
      </c>
      <c r="AK8" s="15">
        <v>74.513556466475436</v>
      </c>
      <c r="AL8" s="15">
        <v>74.288816694844954</v>
      </c>
      <c r="AM8" s="15">
        <v>73.844566192961196</v>
      </c>
      <c r="AN8" s="15">
        <v>74.100913564862822</v>
      </c>
      <c r="AO8" s="15">
        <v>75.934409414439358</v>
      </c>
      <c r="AP8" s="15">
        <v>77.987616253361466</v>
      </c>
      <c r="AQ8" s="15">
        <v>77.494319167737785</v>
      </c>
      <c r="AR8" s="15">
        <v>79.501459568703183</v>
      </c>
      <c r="AS8" s="15">
        <v>83.165131390210121</v>
      </c>
      <c r="AT8" s="15">
        <v>85.224472462299758</v>
      </c>
      <c r="AU8" s="15">
        <v>86.887668121394896</v>
      </c>
      <c r="AV8" s="15">
        <v>87.950529288269223</v>
      </c>
      <c r="AW8" s="15">
        <v>89.758392306918338</v>
      </c>
      <c r="AX8" s="15">
        <v>93.310731016183922</v>
      </c>
      <c r="AY8" s="15">
        <v>94.631806394973779</v>
      </c>
      <c r="AZ8" s="15">
        <v>95.377643802750555</v>
      </c>
      <c r="BA8" s="15">
        <v>96.822869914442421</v>
      </c>
      <c r="BB8" s="15">
        <v>97.412707957657901</v>
      </c>
      <c r="BC8" s="15">
        <v>97.728648485813395</v>
      </c>
      <c r="BD8" s="15">
        <v>99.62078400414677</v>
      </c>
      <c r="BE8" s="15">
        <v>97.308697681012077</v>
      </c>
      <c r="BF8" s="15">
        <v>96.407938282129109</v>
      </c>
      <c r="BG8" s="15">
        <v>94.217694743826073</v>
      </c>
      <c r="BH8" s="15">
        <v>94.890890089917164</v>
      </c>
      <c r="BI8" s="15">
        <v>96.834283704883035</v>
      </c>
      <c r="BJ8" s="15">
        <v>100</v>
      </c>
      <c r="BK8" s="15">
        <v>100.32508924761628</v>
      </c>
      <c r="BL8" s="15">
        <v>99.895534197987416</v>
      </c>
      <c r="BM8" s="15">
        <v>102.51939168866041</v>
      </c>
      <c r="BN8" s="15">
        <v>104.0146474536552</v>
      </c>
      <c r="BO8" s="15">
        <v>101.91487792849017</v>
      </c>
    </row>
    <row r="9" spans="1:67">
      <c r="A9" t="s">
        <v>130</v>
      </c>
      <c r="B9" s="14" t="s">
        <v>12</v>
      </c>
      <c r="C9" s="15" t="s">
        <v>13</v>
      </c>
      <c r="D9" s="15">
        <v>49.296261924245748</v>
      </c>
      <c r="E9" s="15">
        <v>59.124902835154963</v>
      </c>
      <c r="F9" s="15">
        <v>55.248108074979008</v>
      </c>
      <c r="G9" s="15">
        <v>53.568175528498983</v>
      </c>
      <c r="H9" s="15">
        <v>44.082701187061403</v>
      </c>
      <c r="I9" s="15">
        <v>42.365280037731353</v>
      </c>
      <c r="J9" s="15">
        <v>43.699945356374506</v>
      </c>
      <c r="K9" s="15">
        <v>46.441287250800727</v>
      </c>
      <c r="L9" s="15">
        <v>48.312195116355966</v>
      </c>
      <c r="M9" s="15">
        <v>52.250856102956853</v>
      </c>
      <c r="N9" s="15">
        <v>55.086715203561113</v>
      </c>
      <c r="O9" s="15">
        <v>54.755497638293662</v>
      </c>
      <c r="P9" s="15">
        <v>57.174963003541038</v>
      </c>
      <c r="Q9" s="15">
        <v>58.436248171815521</v>
      </c>
      <c r="R9" s="15">
        <v>65.997636568498137</v>
      </c>
      <c r="S9" s="15">
        <v>70.690045915582218</v>
      </c>
      <c r="T9" s="15">
        <v>71.213848796022845</v>
      </c>
      <c r="U9" s="15">
        <v>71.779977026451718</v>
      </c>
      <c r="V9" s="15">
        <v>71.108294521467187</v>
      </c>
      <c r="W9" s="15">
        <v>73.964533140785619</v>
      </c>
      <c r="X9" s="15">
        <v>76.208092957718577</v>
      </c>
      <c r="Y9" s="15">
        <v>81.908915094559219</v>
      </c>
      <c r="Z9" s="15">
        <v>90.7444845606325</v>
      </c>
      <c r="AA9" s="15">
        <v>95.925702658129339</v>
      </c>
      <c r="AB9" s="15">
        <v>98.299254964834887</v>
      </c>
      <c r="AC9" s="15">
        <v>92.156016662555814</v>
      </c>
      <c r="AD9" s="15">
        <v>92.396536036122114</v>
      </c>
      <c r="AE9" s="15">
        <v>93.28767029883538</v>
      </c>
      <c r="AF9" s="15">
        <v>93.028088137605593</v>
      </c>
      <c r="AG9" s="15">
        <v>94.948498591109043</v>
      </c>
      <c r="AH9" s="15">
        <v>93.416476840396101</v>
      </c>
      <c r="AI9" s="15">
        <v>92.529348026369746</v>
      </c>
      <c r="AJ9" s="15">
        <v>90.649211096867575</v>
      </c>
      <c r="AK9" s="15">
        <v>92.516916289007</v>
      </c>
      <c r="AL9" s="15">
        <v>92.295620269445507</v>
      </c>
      <c r="AM9" s="15">
        <v>92.00405727004653</v>
      </c>
      <c r="AN9" s="15">
        <v>93.985097044711139</v>
      </c>
      <c r="AO9" s="15">
        <v>92.330002507704464</v>
      </c>
      <c r="AP9" s="15">
        <v>94.590213720324684</v>
      </c>
      <c r="AQ9" s="15">
        <v>94.454616389609299</v>
      </c>
      <c r="AR9" s="15">
        <v>94.890520850804691</v>
      </c>
      <c r="AS9" s="15">
        <v>95.921356784163095</v>
      </c>
      <c r="AT9" s="15">
        <v>96.809470698488738</v>
      </c>
      <c r="AU9" s="15">
        <v>97.107613495299489</v>
      </c>
      <c r="AV9" s="15">
        <v>98.061813751177766</v>
      </c>
      <c r="AW9" s="15">
        <v>98.061508724836912</v>
      </c>
      <c r="AX9" s="15">
        <v>106.24378234152087</v>
      </c>
      <c r="AY9" s="15">
        <v>106.88636893194952</v>
      </c>
      <c r="AZ9" s="15">
        <v>106.89229891049941</v>
      </c>
      <c r="BA9" s="15">
        <v>106.39488983277528</v>
      </c>
      <c r="BB9" s="15">
        <v>106.78624593826498</v>
      </c>
      <c r="BC9" s="15">
        <v>106.03683133683694</v>
      </c>
      <c r="BD9" s="15">
        <v>105.37745149504877</v>
      </c>
      <c r="BE9" s="15">
        <v>104.46069397036828</v>
      </c>
      <c r="BF9" s="15">
        <v>104.64767249463063</v>
      </c>
      <c r="BG9" s="15">
        <v>103.67794923497269</v>
      </c>
      <c r="BH9" s="15">
        <v>102.96197990092256</v>
      </c>
      <c r="BI9" s="15">
        <v>102.24143776447524</v>
      </c>
      <c r="BJ9" s="15">
        <v>100</v>
      </c>
      <c r="BK9" s="15">
        <v>99.679599439426596</v>
      </c>
      <c r="BL9" s="15">
        <v>98.427646309310376</v>
      </c>
      <c r="BM9" s="15">
        <v>97.664848645650466</v>
      </c>
      <c r="BN9" s="15">
        <v>97.87398801112306</v>
      </c>
      <c r="BO9" s="15">
        <v>96.378065217313363</v>
      </c>
    </row>
    <row r="10" spans="1:67">
      <c r="A10" t="s">
        <v>130</v>
      </c>
      <c r="B10" s="14" t="s">
        <v>14</v>
      </c>
      <c r="C10" s="15" t="s">
        <v>15</v>
      </c>
      <c r="D10" s="15">
        <v>107.38676406783743</v>
      </c>
      <c r="E10" s="15">
        <v>121.12648589555498</v>
      </c>
      <c r="F10" s="15">
        <v>112.12425728642026</v>
      </c>
      <c r="G10" s="15">
        <v>109.14326594884301</v>
      </c>
      <c r="H10" s="15">
        <v>97.19203118446309</v>
      </c>
      <c r="I10" s="15">
        <v>92.146042723203209</v>
      </c>
      <c r="J10" s="15">
        <v>92.513142718493924</v>
      </c>
      <c r="K10" s="15">
        <v>92.821923139414864</v>
      </c>
      <c r="L10" s="15">
        <v>96.166202418775711</v>
      </c>
      <c r="M10" s="15">
        <v>98.221393286022888</v>
      </c>
      <c r="N10" s="15">
        <v>101.24119131047537</v>
      </c>
      <c r="O10" s="15">
        <v>99.5598232441004</v>
      </c>
      <c r="P10" s="15">
        <v>100.79009431092273</v>
      </c>
      <c r="Q10" s="15">
        <v>99.801252681278115</v>
      </c>
      <c r="R10" s="15">
        <v>103.20414765170139</v>
      </c>
      <c r="S10" s="15">
        <v>104.25292545369344</v>
      </c>
      <c r="T10" s="15">
        <v>99.550977061442481</v>
      </c>
      <c r="U10" s="15">
        <v>96.936409581532772</v>
      </c>
      <c r="V10" s="15">
        <v>94.719801121834877</v>
      </c>
      <c r="W10" s="15">
        <v>96.746107307244145</v>
      </c>
      <c r="X10" s="15">
        <v>96.52610365770002</v>
      </c>
      <c r="Y10" s="15">
        <v>101.20879849821316</v>
      </c>
      <c r="Z10" s="15">
        <v>108.26024638823509</v>
      </c>
      <c r="AA10" s="15">
        <v>117.12020495665229</v>
      </c>
      <c r="AB10" s="15">
        <v>116.57991343165459</v>
      </c>
      <c r="AC10" s="15">
        <v>110.59766242762205</v>
      </c>
      <c r="AD10" s="15">
        <v>112.03020292092637</v>
      </c>
      <c r="AE10" s="15">
        <v>115.7651413253589</v>
      </c>
      <c r="AF10" s="15">
        <v>116.13242014938616</v>
      </c>
      <c r="AG10" s="15">
        <v>119.01823830695298</v>
      </c>
      <c r="AH10" s="15">
        <v>117.10547623626049</v>
      </c>
      <c r="AI10" s="15">
        <v>115.52629886704956</v>
      </c>
      <c r="AJ10" s="15">
        <v>114.17972962097235</v>
      </c>
      <c r="AK10" s="15">
        <v>116.77935537019579</v>
      </c>
      <c r="AL10" s="15">
        <v>115.83810128160235</v>
      </c>
      <c r="AM10" s="15">
        <v>113.93242813770655</v>
      </c>
      <c r="AN10" s="15">
        <v>111.73696330890421</v>
      </c>
      <c r="AO10" s="15">
        <v>110.39779639014809</v>
      </c>
      <c r="AP10" s="15">
        <v>110.78406161387716</v>
      </c>
      <c r="AQ10" s="15">
        <v>107.29588874213367</v>
      </c>
      <c r="AR10" s="15">
        <v>108.75254722059931</v>
      </c>
      <c r="AS10" s="15">
        <v>107.82637357991302</v>
      </c>
      <c r="AT10" s="15">
        <v>106.69142176005663</v>
      </c>
      <c r="AU10" s="15">
        <v>106.95900587908778</v>
      </c>
      <c r="AV10" s="15">
        <v>108.26156503759132</v>
      </c>
      <c r="AW10" s="15">
        <v>108.35855461631078</v>
      </c>
      <c r="AX10" s="15">
        <v>104.16433797856256</v>
      </c>
      <c r="AY10" s="15">
        <v>103.62486830904972</v>
      </c>
      <c r="AZ10" s="15">
        <v>103.62955293996414</v>
      </c>
      <c r="BA10" s="15">
        <v>102.88888496656955</v>
      </c>
      <c r="BB10" s="15">
        <v>100.95891377197763</v>
      </c>
      <c r="BC10" s="15">
        <v>98.700611844166744</v>
      </c>
      <c r="BD10" s="15">
        <v>99.512058076963982</v>
      </c>
      <c r="BE10" s="15">
        <v>98.655576408488955</v>
      </c>
      <c r="BF10" s="15">
        <v>98.392189110443695</v>
      </c>
      <c r="BG10" s="15">
        <v>99.173041802898595</v>
      </c>
      <c r="BH10" s="15">
        <v>99.45727673057894</v>
      </c>
      <c r="BI10" s="15">
        <v>100.31334206498595</v>
      </c>
      <c r="BJ10" s="15">
        <v>100</v>
      </c>
      <c r="BK10" s="15">
        <v>100.90677885171695</v>
      </c>
      <c r="BL10" s="15">
        <v>98.625837542852935</v>
      </c>
      <c r="BM10" s="15">
        <v>101.36855219123542</v>
      </c>
      <c r="BN10" s="15">
        <v>101.9008108985909</v>
      </c>
      <c r="BO10" s="15">
        <v>103.22092201776483</v>
      </c>
    </row>
    <row r="11" spans="1:67">
      <c r="A11" t="s">
        <v>130</v>
      </c>
      <c r="B11" s="14" t="s">
        <v>16</v>
      </c>
      <c r="C11" s="15" t="s">
        <v>17</v>
      </c>
      <c r="D11" s="15">
        <v>134.39840098871295</v>
      </c>
      <c r="E11" s="15">
        <v>131.78603639485337</v>
      </c>
      <c r="F11" s="15">
        <v>131.53993982123339</v>
      </c>
      <c r="G11" s="15">
        <v>134.59279409119645</v>
      </c>
      <c r="H11" s="15">
        <v>138.70210057513984</v>
      </c>
      <c r="I11" s="15">
        <v>137.9523808413573</v>
      </c>
      <c r="J11" s="15">
        <v>135.60079530366329</v>
      </c>
      <c r="K11" s="15">
        <v>132.6469266726379</v>
      </c>
      <c r="L11" s="15">
        <v>129.61656233908249</v>
      </c>
      <c r="M11" s="15">
        <v>127.42196874376441</v>
      </c>
      <c r="N11" s="15">
        <v>127.14335111780332</v>
      </c>
      <c r="O11" s="15">
        <v>126.6539802599338</v>
      </c>
      <c r="P11" s="15">
        <v>125.80327445135093</v>
      </c>
      <c r="Q11" s="15">
        <v>129.1359176579125</v>
      </c>
      <c r="R11" s="15">
        <v>130.12073169503509</v>
      </c>
      <c r="S11" s="15">
        <v>132.37196677481384</v>
      </c>
      <c r="T11" s="15">
        <v>130.14558271768024</v>
      </c>
      <c r="U11" s="15">
        <v>131.06460821044291</v>
      </c>
      <c r="V11" s="15">
        <v>129.86695491904311</v>
      </c>
      <c r="W11" s="15">
        <v>127.28500061980201</v>
      </c>
      <c r="X11" s="15">
        <v>124.59087184290367</v>
      </c>
      <c r="Y11" s="15">
        <v>121.41589035921017</v>
      </c>
      <c r="Z11" s="15">
        <v>114.03050055281855</v>
      </c>
      <c r="AA11" s="15">
        <v>111.20643324417469</v>
      </c>
      <c r="AB11" s="15">
        <v>106.80538365190614</v>
      </c>
      <c r="AC11" s="15">
        <v>105.93760806199387</v>
      </c>
      <c r="AD11" s="15">
        <v>104.71700538018469</v>
      </c>
      <c r="AE11" s="15">
        <v>103.24617867068787</v>
      </c>
      <c r="AF11" s="15">
        <v>101.95599391749155</v>
      </c>
      <c r="AG11" s="15">
        <v>105.53030397118432</v>
      </c>
      <c r="AH11" s="15">
        <v>103.7428532538551</v>
      </c>
      <c r="AI11" s="15">
        <v>109.81378772023976</v>
      </c>
      <c r="AJ11" s="15">
        <v>106.11566106402758</v>
      </c>
      <c r="AK11" s="15">
        <v>107.24081897751365</v>
      </c>
      <c r="AL11" s="15">
        <v>106.79465016127403</v>
      </c>
      <c r="AM11" s="15">
        <v>100.71839041523204</v>
      </c>
      <c r="AN11" s="15">
        <v>103.13047109186017</v>
      </c>
      <c r="AO11" s="15">
        <v>105.44566609686591</v>
      </c>
      <c r="AP11" s="15">
        <v>109.72840955793576</v>
      </c>
      <c r="AQ11" s="15">
        <v>110.20472709365433</v>
      </c>
      <c r="AR11" s="15">
        <v>109.58308461106829</v>
      </c>
      <c r="AS11" s="15">
        <v>109.90669239172531</v>
      </c>
      <c r="AT11" s="15">
        <v>109.70181860570356</v>
      </c>
      <c r="AU11" s="15">
        <v>106.01333687458167</v>
      </c>
      <c r="AV11" s="15">
        <v>102.90923651634856</v>
      </c>
      <c r="AW11" s="15">
        <v>105.95156781881407</v>
      </c>
      <c r="AX11" s="15">
        <v>105.76285589884095</v>
      </c>
      <c r="AY11" s="15">
        <v>104.9074062310182</v>
      </c>
      <c r="AZ11" s="15">
        <v>104.29971286398687</v>
      </c>
      <c r="BA11" s="15">
        <v>102.72799278207714</v>
      </c>
      <c r="BB11" s="15">
        <v>101.52422503376309</v>
      </c>
      <c r="BC11" s="15">
        <v>101.8023452053007</v>
      </c>
      <c r="BD11" s="15">
        <v>104.52507348776484</v>
      </c>
      <c r="BE11" s="15">
        <v>100.21640381155031</v>
      </c>
      <c r="BF11" s="15">
        <v>94.400545519716999</v>
      </c>
      <c r="BG11" s="15">
        <v>97.751223088977738</v>
      </c>
      <c r="BH11" s="15">
        <v>97.029398918760918</v>
      </c>
      <c r="BI11" s="15">
        <v>99.307285486635067</v>
      </c>
      <c r="BJ11" s="15">
        <v>100</v>
      </c>
      <c r="BK11" s="15">
        <v>100.41400893328891</v>
      </c>
      <c r="BL11" s="15">
        <v>97.373382877818983</v>
      </c>
      <c r="BM11" s="15">
        <v>94.872458065709793</v>
      </c>
      <c r="BN11" s="15">
        <v>93.590930626320699</v>
      </c>
      <c r="BO11" s="15">
        <v>99.407893140855407</v>
      </c>
    </row>
    <row r="12" spans="1:67" s="4" customFormat="1">
      <c r="A12" s="2" t="s">
        <v>63</v>
      </c>
      <c r="B12" s="2"/>
      <c r="C12" s="3"/>
      <c r="D12" s="1"/>
      <c r="E12" s="1">
        <v>5.5474810301230602E-2</v>
      </c>
      <c r="F12" s="1">
        <v>5.9319003914564038E-2</v>
      </c>
      <c r="G12" s="1">
        <v>6.0747892664562701E-2</v>
      </c>
      <c r="H12" s="1">
        <v>6.3804425147508101E-2</v>
      </c>
      <c r="I12" s="1">
        <v>6.467200472674714E-2</v>
      </c>
      <c r="J12" s="1">
        <v>6.3868692097189844E-2</v>
      </c>
      <c r="K12" s="1">
        <v>6.2564355319452605E-2</v>
      </c>
      <c r="L12" s="1">
        <v>6.1672873816749109E-2</v>
      </c>
      <c r="M12" s="1">
        <v>6.2403028089314333E-2</v>
      </c>
      <c r="N12" s="1">
        <v>6.283317942124067E-2</v>
      </c>
      <c r="O12" s="1">
        <v>6.0594814122261489E-2</v>
      </c>
      <c r="P12" s="1">
        <v>5.8980986774625266E-2</v>
      </c>
      <c r="Q12" s="1">
        <v>5.8134788405035054E-2</v>
      </c>
      <c r="R12" s="1">
        <v>5.6839204451889697E-2</v>
      </c>
      <c r="S12" s="1">
        <v>5.6622935770446151E-2</v>
      </c>
      <c r="T12" s="1">
        <v>5.687243971489668E-2</v>
      </c>
      <c r="U12" s="1">
        <v>5.7448461141612991E-2</v>
      </c>
      <c r="V12" s="1">
        <v>5.8446251011220182E-2</v>
      </c>
      <c r="W12" s="1">
        <v>5.9052687529146684E-2</v>
      </c>
      <c r="X12" s="1">
        <v>5.803790794295885E-2</v>
      </c>
      <c r="Y12" s="1">
        <v>5.690378728018642E-2</v>
      </c>
      <c r="Z12" s="1">
        <v>5.7369982610301268E-2</v>
      </c>
      <c r="AA12" s="1">
        <v>5.7249570980339726E-2</v>
      </c>
      <c r="AB12" s="1">
        <v>5.6700479766496038E-2</v>
      </c>
      <c r="AC12" s="1">
        <v>5.6991878740780877E-2</v>
      </c>
      <c r="AD12" s="1">
        <v>5.7962161376589896E-2</v>
      </c>
      <c r="AE12" s="1">
        <v>5.8328737635487925E-2</v>
      </c>
      <c r="AF12" s="1">
        <v>5.5333052490909584E-2</v>
      </c>
      <c r="AG12" s="1">
        <v>5.4360628519815435E-2</v>
      </c>
      <c r="AH12" s="1">
        <v>5.572936512618714E-2</v>
      </c>
      <c r="AI12" s="1">
        <v>5.6575795965260654E-2</v>
      </c>
      <c r="AJ12" s="1">
        <v>5.7780690428512076E-2</v>
      </c>
      <c r="AK12" s="4">
        <v>5.7062771186693562E-2</v>
      </c>
      <c r="AL12" s="4">
        <v>5.3425311060937751E-2</v>
      </c>
      <c r="AM12" s="4">
        <v>4.8770553570425243E-2</v>
      </c>
      <c r="AN12" s="4">
        <v>4.5991966239649892E-2</v>
      </c>
      <c r="AO12" s="4">
        <v>4.6265600717559661E-2</v>
      </c>
      <c r="AP12" s="4">
        <v>4.7686412879612637E-2</v>
      </c>
      <c r="AQ12" s="4">
        <v>4.8408492438057373E-2</v>
      </c>
      <c r="AR12" s="4">
        <v>4.8062424577281951E-2</v>
      </c>
      <c r="AS12" s="4">
        <v>4.7433692180198175E-2</v>
      </c>
      <c r="AT12" s="4">
        <v>4.7162615307704631E-2</v>
      </c>
      <c r="AU12" s="4">
        <v>4.5324787229649693E-2</v>
      </c>
      <c r="AV12" s="4">
        <v>4.1190494181186428E-2</v>
      </c>
      <c r="AW12" s="4">
        <v>3.789462979712549E-2</v>
      </c>
      <c r="AX12" s="4">
        <v>3.7587671256742602E-2</v>
      </c>
      <c r="AY12" s="4">
        <v>3.8881955993244025E-2</v>
      </c>
      <c r="AZ12" s="4">
        <v>3.9904346788314386E-2</v>
      </c>
      <c r="BA12" s="4">
        <v>4.067752805792911E-2</v>
      </c>
      <c r="BB12" s="4">
        <v>4.1576528822400677E-2</v>
      </c>
      <c r="BC12" s="4">
        <v>4.2783150337813179E-2</v>
      </c>
      <c r="BD12" s="4">
        <v>4.4881482484698122E-2</v>
      </c>
      <c r="BE12" s="4">
        <v>4.6356512640580438E-2</v>
      </c>
      <c r="BF12" s="4">
        <v>4.6795984469958654E-2</v>
      </c>
      <c r="BG12" s="4">
        <v>4.5843406669268172E-2</v>
      </c>
      <c r="BH12" s="4">
        <v>4.48438291391898E-2</v>
      </c>
      <c r="BI12" s="4">
        <v>4.5099484641214535E-2</v>
      </c>
      <c r="BJ12" s="4">
        <v>4.6307260452948792E-2</v>
      </c>
      <c r="BK12" s="4">
        <v>4.7242333654138387E-2</v>
      </c>
      <c r="BL12" s="4">
        <v>4.6317243011699982E-2</v>
      </c>
      <c r="BM12" s="4">
        <v>4.3333278956648943E-2</v>
      </c>
      <c r="BN12" s="4">
        <v>3.89024951314784E-2</v>
      </c>
      <c r="BO12" s="4">
        <v>3.4875884308638028E-2</v>
      </c>
    </row>
    <row r="13" spans="1:67" s="4" customFormat="1">
      <c r="A13" s="2" t="s">
        <v>125</v>
      </c>
      <c r="B13" s="2"/>
      <c r="C13" s="3"/>
      <c r="D13" s="1"/>
      <c r="E13" s="1">
        <v>0.17622596704023399</v>
      </c>
      <c r="F13" s="1">
        <v>0.17389108725481117</v>
      </c>
      <c r="G13" s="1">
        <v>0.17105826998482293</v>
      </c>
      <c r="H13" s="1">
        <v>0.16896304147077895</v>
      </c>
      <c r="I13" s="1">
        <v>0.16193733989183356</v>
      </c>
      <c r="J13" s="1">
        <v>0.1556907254832246</v>
      </c>
      <c r="K13" s="1">
        <v>0.15246594880120523</v>
      </c>
      <c r="L13" s="1">
        <v>0.15205432146885794</v>
      </c>
      <c r="M13" s="1">
        <v>0.15167997934431565</v>
      </c>
      <c r="N13" s="1">
        <v>0.15002954184544115</v>
      </c>
      <c r="O13" s="1">
        <v>0.1476562282389951</v>
      </c>
      <c r="P13" s="1">
        <v>0.14848190548472451</v>
      </c>
      <c r="Q13" s="1">
        <v>0.14955711795291307</v>
      </c>
      <c r="R13" s="1">
        <v>0.14600072044063728</v>
      </c>
      <c r="S13" s="1">
        <v>0.14369723808566204</v>
      </c>
      <c r="T13" s="1">
        <v>0.14210477629823237</v>
      </c>
      <c r="U13" s="1">
        <v>0.14140926999682307</v>
      </c>
      <c r="V13" s="1">
        <v>0.14212778871346576</v>
      </c>
      <c r="W13" s="1">
        <v>0.14176367662879438</v>
      </c>
      <c r="X13" s="1">
        <v>0.14009991745052491</v>
      </c>
      <c r="Y13" s="1">
        <v>0.13795998642217952</v>
      </c>
      <c r="Z13" s="1">
        <v>0.13581059508266125</v>
      </c>
      <c r="AA13" s="1">
        <v>0.1334330567762651</v>
      </c>
      <c r="AB13" s="1">
        <v>0.13159921214059006</v>
      </c>
      <c r="AC13" s="1">
        <v>0.13130839516470955</v>
      </c>
      <c r="AD13" s="1">
        <v>0.13389503675934505</v>
      </c>
      <c r="AE13" s="1">
        <v>0.13484702129671847</v>
      </c>
      <c r="AF13" s="1">
        <v>0.13796439842429956</v>
      </c>
      <c r="AG13" s="1">
        <v>0.13191620269450388</v>
      </c>
      <c r="AH13" s="1">
        <v>0.12343312761101934</v>
      </c>
      <c r="AI13" s="1">
        <v>0.12700984471445445</v>
      </c>
      <c r="AJ13" s="1">
        <v>0.13104975126814719</v>
      </c>
      <c r="AK13" s="4">
        <v>0.12311112664083522</v>
      </c>
      <c r="AL13" s="4">
        <v>0.11430184810617933</v>
      </c>
      <c r="AM13" s="4">
        <v>0.11684723136365759</v>
      </c>
      <c r="AN13" s="4">
        <v>0.11816635009586757</v>
      </c>
      <c r="AO13" s="4">
        <v>0.11915072846648098</v>
      </c>
      <c r="AP13" s="4">
        <v>0.11784899825294237</v>
      </c>
      <c r="AQ13" s="4">
        <v>0.11792268808048043</v>
      </c>
      <c r="AR13" s="4">
        <v>0.11689556059126105</v>
      </c>
      <c r="AS13" s="4">
        <v>0.11493497073023505</v>
      </c>
      <c r="AT13" s="4">
        <v>0.11551439831662957</v>
      </c>
      <c r="AU13" s="4">
        <v>0.11219662393503055</v>
      </c>
      <c r="AV13" s="4">
        <v>0.1090028482241677</v>
      </c>
      <c r="AW13" s="4">
        <v>0.10765057232060217</v>
      </c>
      <c r="AX13" s="4">
        <v>0.10596771100775548</v>
      </c>
      <c r="AY13" s="4">
        <v>0.10743747909947318</v>
      </c>
      <c r="AZ13" s="4">
        <v>0.10794844313738536</v>
      </c>
      <c r="BA13" s="4">
        <v>0.1078289457919068</v>
      </c>
      <c r="BB13" s="4">
        <v>0.11031289418941903</v>
      </c>
      <c r="BC13" s="4">
        <v>0.11056790060552854</v>
      </c>
      <c r="BD13" s="4">
        <v>0.10787221858193449</v>
      </c>
      <c r="BE13" s="4">
        <v>0.10553973941532606</v>
      </c>
      <c r="BF13" s="4">
        <v>0.10396206908762104</v>
      </c>
      <c r="BG13" s="4">
        <v>0.10128583442485503</v>
      </c>
      <c r="BH13" s="4">
        <v>9.916593236028623E-2</v>
      </c>
      <c r="BI13" s="4">
        <v>9.797280756813441E-2</v>
      </c>
      <c r="BJ13" s="4">
        <v>9.7719361204475913E-2</v>
      </c>
      <c r="BK13" s="4">
        <v>9.7884702674472107E-2</v>
      </c>
      <c r="BL13" s="4">
        <v>9.6591425437455095E-2</v>
      </c>
      <c r="BM13" s="4">
        <v>9.3133009345261919E-2</v>
      </c>
      <c r="BN13" s="4">
        <v>8.9414759279782902E-2</v>
      </c>
      <c r="BO13" s="4">
        <v>8.8383001177673393E-2</v>
      </c>
    </row>
    <row r="14" spans="1:67" s="4" customFormat="1">
      <c r="A14" s="2" t="s">
        <v>64</v>
      </c>
      <c r="B14" s="2"/>
      <c r="C14" s="3"/>
      <c r="D14" s="1"/>
      <c r="E14" s="1">
        <v>3.1918130831847399E-2</v>
      </c>
      <c r="F14" s="1">
        <v>3.1631252102811806E-2</v>
      </c>
      <c r="G14" s="1">
        <v>3.0978673484823784E-2</v>
      </c>
      <c r="H14" s="1">
        <v>2.9623892253874191E-2</v>
      </c>
      <c r="I14" s="1">
        <v>2.8375243890253865E-2</v>
      </c>
      <c r="J14" s="1">
        <v>2.7586564862810699E-2</v>
      </c>
      <c r="K14" s="1">
        <v>2.7155584248455697E-2</v>
      </c>
      <c r="L14" s="1">
        <v>2.6818977922325363E-2</v>
      </c>
      <c r="M14" s="1">
        <v>2.6133998257010401E-2</v>
      </c>
      <c r="N14" s="1">
        <v>2.5784463535854934E-2</v>
      </c>
      <c r="O14" s="1">
        <v>2.5381675883546638E-2</v>
      </c>
      <c r="P14" s="1">
        <v>2.5085605258185425E-2</v>
      </c>
      <c r="Q14" s="1">
        <v>2.4835126030330515E-2</v>
      </c>
      <c r="R14" s="1">
        <v>2.4149117130197899E-2</v>
      </c>
      <c r="S14" s="1">
        <v>2.3799159991406159E-2</v>
      </c>
      <c r="T14" s="1">
        <v>2.3622356612227294E-2</v>
      </c>
      <c r="U14" s="1">
        <v>2.3513195005909399E-2</v>
      </c>
      <c r="V14" s="1">
        <v>2.3660590571254438E-2</v>
      </c>
      <c r="W14" s="1">
        <v>2.3539737340528263E-2</v>
      </c>
      <c r="X14" s="1">
        <v>2.3296412718857566E-2</v>
      </c>
      <c r="Y14" s="1">
        <v>2.3278027283188805E-2</v>
      </c>
      <c r="Z14" s="1">
        <v>2.3202156566754489E-2</v>
      </c>
      <c r="AA14" s="1">
        <v>2.2957345600634324E-2</v>
      </c>
      <c r="AB14" s="1">
        <v>2.2679059137279439E-2</v>
      </c>
      <c r="AC14" s="1">
        <v>2.2506999409213531E-2</v>
      </c>
      <c r="AD14" s="1">
        <v>2.2319022874330199E-2</v>
      </c>
      <c r="AE14" s="1">
        <v>2.2018658344875108E-2</v>
      </c>
      <c r="AF14" s="1">
        <v>2.1965520562220696E-2</v>
      </c>
      <c r="AG14" s="1">
        <v>2.2731201285289906E-2</v>
      </c>
      <c r="AH14" s="1">
        <v>2.3737468256379589E-2</v>
      </c>
      <c r="AI14" s="1">
        <v>2.4462046949895375E-2</v>
      </c>
      <c r="AJ14" s="1">
        <v>2.4952952831186467E-2</v>
      </c>
      <c r="AK14" s="4">
        <v>2.4825123602340231E-2</v>
      </c>
      <c r="AL14" s="4">
        <v>2.4434216267442556E-2</v>
      </c>
      <c r="AM14" s="4">
        <v>2.4423992936073398E-2</v>
      </c>
      <c r="AN14" s="4">
        <v>2.4657976591132152E-2</v>
      </c>
      <c r="AO14" s="4">
        <v>2.4283780092806177E-2</v>
      </c>
      <c r="AP14" s="4">
        <v>2.3990657575603848E-2</v>
      </c>
      <c r="AQ14" s="4">
        <v>2.4000395796320233E-2</v>
      </c>
      <c r="AR14" s="4">
        <v>2.3725568378412974E-2</v>
      </c>
      <c r="AS14" s="4">
        <v>2.3820636023004362E-2</v>
      </c>
      <c r="AT14" s="4">
        <v>2.3968092546612314E-2</v>
      </c>
      <c r="AU14" s="4">
        <v>2.3762045863406057E-2</v>
      </c>
      <c r="AV14" s="4">
        <v>2.3319769782336137E-2</v>
      </c>
      <c r="AW14" s="4">
        <v>2.26948246085651E-2</v>
      </c>
      <c r="AX14" s="4">
        <v>2.2473606435875267E-2</v>
      </c>
      <c r="AY14" s="4">
        <v>2.2527119413757402E-2</v>
      </c>
      <c r="AZ14" s="4">
        <v>2.2411078962681436E-2</v>
      </c>
      <c r="BA14" s="4">
        <v>2.2450800281923963E-2</v>
      </c>
      <c r="BB14" s="4">
        <v>2.2849134107645188E-2</v>
      </c>
      <c r="BC14" s="4">
        <v>2.3779241201365375E-2</v>
      </c>
      <c r="BD14" s="4">
        <v>2.4814536016589839E-2</v>
      </c>
      <c r="BE14" s="4">
        <v>2.5279426942956679E-2</v>
      </c>
      <c r="BF14" s="4">
        <v>2.5318243165535478E-2</v>
      </c>
      <c r="BG14" s="4">
        <v>2.529105154665157E-2</v>
      </c>
      <c r="BH14" s="4">
        <v>2.5134577416111605E-2</v>
      </c>
      <c r="BI14" s="4">
        <v>2.5166703975155861E-2</v>
      </c>
      <c r="BJ14" s="4">
        <v>2.5288293923343252E-2</v>
      </c>
      <c r="BK14" s="4">
        <v>2.5101165938192581E-2</v>
      </c>
      <c r="BL14" s="4">
        <v>2.5176334383307408E-2</v>
      </c>
      <c r="BM14" s="4">
        <v>2.4751356869379036E-2</v>
      </c>
      <c r="BN14" s="4">
        <v>2.3570083176764532E-2</v>
      </c>
      <c r="BO14" s="4">
        <v>2.3526634649047327E-2</v>
      </c>
    </row>
    <row r="15" spans="1:67" s="4" customFormat="1">
      <c r="A15" s="2" t="s">
        <v>126</v>
      </c>
      <c r="B15" s="2"/>
      <c r="C15" s="3"/>
      <c r="D15" s="1"/>
      <c r="E15" s="1">
        <v>0.103338306502302</v>
      </c>
      <c r="F15" s="1">
        <v>0.10420102231870899</v>
      </c>
      <c r="G15" s="1">
        <v>0.10420287942924072</v>
      </c>
      <c r="H15" s="1">
        <v>0.10480838140600558</v>
      </c>
      <c r="I15" s="1">
        <v>0.10308820595422558</v>
      </c>
      <c r="J15" s="1">
        <v>0.10268397248859645</v>
      </c>
      <c r="K15" s="1">
        <v>9.9297295951617306E-2</v>
      </c>
      <c r="L15" s="1">
        <v>9.6147070649253652E-2</v>
      </c>
      <c r="M15" s="1">
        <v>9.5684474085246191E-2</v>
      </c>
      <c r="N15" s="1">
        <v>9.4549736992480676E-2</v>
      </c>
      <c r="O15" s="1">
        <v>9.1413540381406005E-2</v>
      </c>
      <c r="P15" s="1">
        <v>8.8397147862675052E-2</v>
      </c>
      <c r="Q15" s="1">
        <v>8.7130007657481912E-2</v>
      </c>
      <c r="R15" s="1">
        <v>8.4820971094513864E-2</v>
      </c>
      <c r="S15" s="1">
        <v>8.3624617279717733E-2</v>
      </c>
      <c r="T15" s="1">
        <v>8.3881259335906982E-2</v>
      </c>
      <c r="U15" s="1">
        <v>8.3512469429816993E-2</v>
      </c>
      <c r="V15" s="1">
        <v>8.3101649735245253E-2</v>
      </c>
      <c r="W15" s="1">
        <v>8.2772610849585676E-2</v>
      </c>
      <c r="X15" s="1">
        <v>8.0646975533109816E-2</v>
      </c>
      <c r="Y15" s="1">
        <v>7.8908675101666825E-2</v>
      </c>
      <c r="Z15" s="1">
        <v>7.8159351112776873E-2</v>
      </c>
      <c r="AA15" s="1">
        <v>7.7005225746789613E-2</v>
      </c>
      <c r="AB15" s="1">
        <v>7.6651331313793425E-2</v>
      </c>
      <c r="AC15" s="1">
        <v>7.7401266192249088E-2</v>
      </c>
      <c r="AD15" s="1">
        <v>7.7876168476808671E-2</v>
      </c>
      <c r="AE15" s="1">
        <v>7.7478532244662723E-2</v>
      </c>
      <c r="AF15" s="1">
        <v>7.4558209169873796E-2</v>
      </c>
      <c r="AG15" s="1">
        <v>7.4437701678651574E-2</v>
      </c>
      <c r="AH15" s="1">
        <v>7.7000282876200199E-2</v>
      </c>
      <c r="AI15" s="1">
        <v>7.7450012355767817E-2</v>
      </c>
      <c r="AJ15" s="1">
        <v>7.8444517296750588E-2</v>
      </c>
      <c r="AK15" s="4">
        <v>7.8135376869430465E-2</v>
      </c>
      <c r="AL15" s="4">
        <v>7.8404900063579114E-2</v>
      </c>
      <c r="AM15" s="4">
        <v>7.7391349153189681E-2</v>
      </c>
      <c r="AN15" s="4">
        <v>7.4826813981762608E-2</v>
      </c>
      <c r="AO15" s="4">
        <v>7.293130341186288E-2</v>
      </c>
      <c r="AP15" s="4">
        <v>7.0934853931765601E-2</v>
      </c>
      <c r="AQ15" s="4">
        <v>6.9610577291502176E-2</v>
      </c>
      <c r="AR15" s="4">
        <v>6.753230945660077E-2</v>
      </c>
      <c r="AS15" s="4">
        <v>6.5522373405845047E-2</v>
      </c>
      <c r="AT15" s="4">
        <v>6.3715649826267332E-2</v>
      </c>
      <c r="AU15" s="4">
        <v>6.2311516455620372E-2</v>
      </c>
      <c r="AV15" s="4">
        <v>6.1787040804954479E-2</v>
      </c>
      <c r="AW15" s="4">
        <v>6.1617978705942954E-2</v>
      </c>
      <c r="AX15" s="4">
        <v>6.1830373383765472E-2</v>
      </c>
      <c r="AY15" s="4">
        <v>6.2539307277668543E-2</v>
      </c>
      <c r="AZ15" s="4">
        <v>6.2644801193656452E-2</v>
      </c>
      <c r="BA15" s="4">
        <v>6.218395762207736E-2</v>
      </c>
      <c r="BB15" s="4">
        <v>6.1313825465367885E-2</v>
      </c>
      <c r="BC15" s="4">
        <v>6.0135772397299975E-2</v>
      </c>
      <c r="BD15" s="4">
        <v>5.9086503927073687E-2</v>
      </c>
      <c r="BE15" s="4">
        <v>5.8378307579215999E-2</v>
      </c>
      <c r="BF15" s="4">
        <v>5.7494720029378249E-2</v>
      </c>
      <c r="BG15" s="4">
        <v>5.538637970160163E-2</v>
      </c>
      <c r="BH15" s="4">
        <v>5.3664265518596946E-2</v>
      </c>
      <c r="BI15" s="4">
        <v>5.3676687753174294E-2</v>
      </c>
      <c r="BJ15" s="4">
        <v>5.3987490331014035E-2</v>
      </c>
      <c r="BK15" s="4">
        <v>5.3437279151035862E-2</v>
      </c>
      <c r="BL15" s="4">
        <v>5.3186059090583389E-2</v>
      </c>
      <c r="BM15" s="4">
        <v>5.3275023507417321E-2</v>
      </c>
      <c r="BN15" s="4">
        <v>5.1751419830452158E-2</v>
      </c>
      <c r="BO15" s="4">
        <v>5.0068695961747317E-2</v>
      </c>
    </row>
    <row r="16" spans="1:67" s="4" customFormat="1" ht="13">
      <c r="A16" s="5" t="s">
        <v>127</v>
      </c>
      <c r="E16" s="4">
        <v>0.17608768358790611</v>
      </c>
      <c r="F16" s="4">
        <v>0.1832395581985021</v>
      </c>
      <c r="G16" s="4">
        <v>0.18996742614714071</v>
      </c>
      <c r="H16" s="4">
        <v>0.19024993830188935</v>
      </c>
      <c r="I16" s="4">
        <v>0.18828731336679838</v>
      </c>
      <c r="J16" s="4">
        <v>0.19299067146071625</v>
      </c>
      <c r="K16" s="4">
        <v>0.20133160131391159</v>
      </c>
      <c r="L16" s="4">
        <v>0.20638753117087028</v>
      </c>
      <c r="M16" s="4">
        <v>0.20712470542007777</v>
      </c>
      <c r="N16" s="4">
        <v>0.20831625131672513</v>
      </c>
      <c r="O16" s="4">
        <v>0.21168456927647583</v>
      </c>
      <c r="P16" s="4">
        <v>0.21447354648201344</v>
      </c>
      <c r="Q16" s="4">
        <v>0.21607670104998966</v>
      </c>
      <c r="R16" s="4">
        <v>0.21907036406483404</v>
      </c>
      <c r="S16" s="4">
        <v>0.22083310834443326</v>
      </c>
      <c r="T16" s="4">
        <v>0.22064645392219989</v>
      </c>
      <c r="U16" s="4">
        <v>0.22044719275056157</v>
      </c>
      <c r="V16" s="4">
        <v>0.22084158231450535</v>
      </c>
      <c r="W16" s="4">
        <v>0.22027075071519106</v>
      </c>
      <c r="X16" s="4">
        <v>0.21893431478135392</v>
      </c>
      <c r="Y16" s="4">
        <v>0.21760076993419861</v>
      </c>
      <c r="Z16" s="4">
        <v>0.21678549620813115</v>
      </c>
      <c r="AA16" s="4">
        <v>0.21599963668295152</v>
      </c>
      <c r="AB16" s="4">
        <v>0.21633579020025867</v>
      </c>
      <c r="AC16" s="4">
        <v>0.21848644459994807</v>
      </c>
      <c r="AD16" s="4">
        <v>0.22016515771393036</v>
      </c>
      <c r="AE16" s="4">
        <v>0.22235317494496137</v>
      </c>
      <c r="AF16" s="4">
        <v>0.22306790836223361</v>
      </c>
      <c r="AG16" s="4">
        <v>0.22536394656004394</v>
      </c>
      <c r="AH16" s="4">
        <v>0.23003477217790047</v>
      </c>
      <c r="AI16" s="4">
        <v>0.23355912412611862</v>
      </c>
      <c r="AJ16" s="4">
        <v>0.23829152421610214</v>
      </c>
      <c r="AK16" s="4">
        <v>0.24697799943064039</v>
      </c>
      <c r="AL16" s="4">
        <v>0.25334121192935311</v>
      </c>
      <c r="AM16" s="4">
        <v>0.25333446083990735</v>
      </c>
      <c r="AN16" s="4">
        <v>0.25687291381083599</v>
      </c>
      <c r="AO16" s="4">
        <v>0.2633767798879072</v>
      </c>
      <c r="AP16" s="4">
        <v>0.26676325406164086</v>
      </c>
      <c r="AQ16" s="4">
        <v>0.26920553434563588</v>
      </c>
      <c r="AR16" s="4">
        <v>0.27305130813648071</v>
      </c>
      <c r="AS16" s="4">
        <v>0.27494280788485492</v>
      </c>
      <c r="AT16" s="4">
        <v>0.27380875798996801</v>
      </c>
      <c r="AU16" s="4">
        <v>0.27425516035139202</v>
      </c>
      <c r="AV16" s="4">
        <v>0.275841256647813</v>
      </c>
      <c r="AW16" s="4">
        <v>0.27939801485564431</v>
      </c>
      <c r="AX16" s="4">
        <v>0.28278406351037755</v>
      </c>
      <c r="AY16" s="4">
        <v>0.28253875116917743</v>
      </c>
      <c r="AZ16" s="4">
        <v>0.28485753459194513</v>
      </c>
      <c r="BA16" s="4">
        <v>0.28949810713005275</v>
      </c>
      <c r="BB16" s="4">
        <v>0.29523529606827698</v>
      </c>
      <c r="BC16" s="4">
        <v>0.3015096888480322</v>
      </c>
      <c r="BD16" s="4">
        <v>0.30611208635280651</v>
      </c>
      <c r="BE16" s="4">
        <v>0.31144076935435727</v>
      </c>
      <c r="BF16" s="4">
        <v>0.31707001424539505</v>
      </c>
      <c r="BG16" s="4">
        <v>0.31820240382849652</v>
      </c>
      <c r="BH16" s="4">
        <v>0.31596746124769021</v>
      </c>
      <c r="BI16" s="4">
        <v>0.31441179625829974</v>
      </c>
      <c r="BJ16" s="4">
        <v>0.31553187397958665</v>
      </c>
      <c r="BK16" s="4">
        <v>0.31886756584593606</v>
      </c>
      <c r="BL16" s="4">
        <v>0.3203315470253516</v>
      </c>
      <c r="BM16" s="4">
        <v>0.32074472964212919</v>
      </c>
      <c r="BN16" s="4">
        <v>0.31914691212258317</v>
      </c>
      <c r="BO16" s="4">
        <v>0.31685070156056017</v>
      </c>
    </row>
    <row r="17" spans="1:67" s="4" customFormat="1" ht="13">
      <c r="A17" s="5" t="s">
        <v>128</v>
      </c>
      <c r="E17" s="4">
        <v>0.23408307211669263</v>
      </c>
      <c r="F17" s="4">
        <v>0.22924551517022335</v>
      </c>
      <c r="G17" s="4">
        <v>0.22667168346016381</v>
      </c>
      <c r="H17" s="4">
        <v>0.22610229664423903</v>
      </c>
      <c r="I17" s="4">
        <v>0.23120553316133335</v>
      </c>
      <c r="J17" s="4">
        <v>0.23260021779087456</v>
      </c>
      <c r="K17" s="4">
        <v>0.2323571789169169</v>
      </c>
      <c r="L17" s="4">
        <v>0.23214868149191961</v>
      </c>
      <c r="M17" s="4">
        <v>0.23221616161390413</v>
      </c>
      <c r="N17" s="4">
        <v>0.23280418960745725</v>
      </c>
      <c r="O17" s="4">
        <v>0.23506454815749311</v>
      </c>
      <c r="P17" s="4">
        <v>0.23558594233189695</v>
      </c>
      <c r="Q17" s="4">
        <v>0.23515271373988283</v>
      </c>
      <c r="R17" s="4">
        <v>0.23745727653419488</v>
      </c>
      <c r="S17" s="4">
        <v>0.23858737219744061</v>
      </c>
      <c r="T17" s="4">
        <v>0.2392547835139805</v>
      </c>
      <c r="U17" s="4">
        <v>0.23959416384075177</v>
      </c>
      <c r="V17" s="4">
        <v>0.23850902372267177</v>
      </c>
      <c r="W17" s="4">
        <v>0.23872464795460852</v>
      </c>
      <c r="X17" s="4">
        <v>0.24176813117983348</v>
      </c>
      <c r="Y17" s="4">
        <v>0.24478589813604079</v>
      </c>
      <c r="Z17" s="4">
        <v>0.24625180153644347</v>
      </c>
      <c r="AA17" s="4">
        <v>0.24843517399470194</v>
      </c>
      <c r="AB17" s="4">
        <v>0.24970448068203993</v>
      </c>
      <c r="AC17" s="4">
        <v>0.2482440706006997</v>
      </c>
      <c r="AD17" s="4">
        <v>0.24537841655853049</v>
      </c>
      <c r="AE17" s="4">
        <v>0.24383860702807703</v>
      </c>
      <c r="AF17" s="4">
        <v>0.2447613082865803</v>
      </c>
      <c r="AG17" s="4">
        <v>0.24678300904752951</v>
      </c>
      <c r="AH17" s="4">
        <v>0.24625581234999444</v>
      </c>
      <c r="AI17" s="4">
        <v>0.24167296088721202</v>
      </c>
      <c r="AJ17" s="4">
        <v>0.23584407759210371</v>
      </c>
      <c r="AK17" s="4">
        <v>0.23590697961393803</v>
      </c>
      <c r="AL17" s="4">
        <v>0.23890225047908337</v>
      </c>
      <c r="AM17" s="4">
        <v>0.24043417635110609</v>
      </c>
      <c r="AN17" s="4">
        <v>0.24053189697675142</v>
      </c>
      <c r="AO17" s="4">
        <v>0.23777531006257824</v>
      </c>
      <c r="AP17" s="4">
        <v>0.23715504631365425</v>
      </c>
      <c r="AQ17" s="4">
        <v>0.23616154650777815</v>
      </c>
      <c r="AR17" s="4">
        <v>0.23608005229459111</v>
      </c>
      <c r="AS17" s="4">
        <v>0.23736849247418296</v>
      </c>
      <c r="AT17" s="4">
        <v>0.23861838620895942</v>
      </c>
      <c r="AU17" s="4">
        <v>0.24178288154652247</v>
      </c>
      <c r="AV17" s="4">
        <v>0.24511765901409982</v>
      </c>
      <c r="AW17" s="4">
        <v>0.24605523671914242</v>
      </c>
      <c r="AX17" s="4">
        <v>0.24538329265929881</v>
      </c>
      <c r="AY17" s="4">
        <v>0.24376440185554488</v>
      </c>
      <c r="AZ17" s="4">
        <v>0.24187709514766148</v>
      </c>
      <c r="BA17" s="4">
        <v>0.23945177808126963</v>
      </c>
      <c r="BB17" s="4">
        <v>0.23512893595494253</v>
      </c>
      <c r="BC17" s="4">
        <v>0.2314094544251647</v>
      </c>
      <c r="BD17" s="4">
        <v>0.22937004331273719</v>
      </c>
      <c r="BE17" s="4">
        <v>0.2271963008446842</v>
      </c>
      <c r="BF17" s="4">
        <v>0.22533918147451837</v>
      </c>
      <c r="BG17" s="4">
        <v>0.22760136234944409</v>
      </c>
      <c r="BH17" s="4">
        <v>0.23121531369321163</v>
      </c>
      <c r="BI17" s="4">
        <v>0.23245944096780791</v>
      </c>
      <c r="BJ17" s="4">
        <v>0.23119290125237074</v>
      </c>
      <c r="BK17" s="4">
        <v>0.22933188520707942</v>
      </c>
      <c r="BL17" s="4">
        <v>0.22981479747253786</v>
      </c>
      <c r="BM17" s="4">
        <v>0.23301982456635234</v>
      </c>
      <c r="BN17" s="4">
        <v>0.23922712195728271</v>
      </c>
      <c r="BO17" s="4">
        <v>0.24369803586607691</v>
      </c>
    </row>
    <row r="18" spans="1:67" s="4" customFormat="1" ht="13">
      <c r="A18" s="5" t="s">
        <v>65</v>
      </c>
      <c r="E18" s="4">
        <v>9.4724620717004743E-2</v>
      </c>
      <c r="F18" s="4">
        <v>8.6663934360713221E-2</v>
      </c>
      <c r="G18" s="4">
        <v>8.2698289852907503E-2</v>
      </c>
      <c r="H18" s="4">
        <v>8.5355114704022808E-2</v>
      </c>
      <c r="I18" s="4">
        <v>9.4080261225106265E-2</v>
      </c>
      <c r="J18" s="4">
        <v>9.5363452078730676E-2</v>
      </c>
      <c r="K18" s="4">
        <v>9.2672807010284547E-2</v>
      </c>
      <c r="L18" s="4">
        <v>8.993361556857421E-2</v>
      </c>
      <c r="M18" s="4">
        <v>8.7524405940653527E-2</v>
      </c>
      <c r="N18" s="4">
        <v>8.5408130991440248E-2</v>
      </c>
      <c r="O18" s="4">
        <v>8.4232908484240948E-2</v>
      </c>
      <c r="P18" s="4">
        <v>8.2678418231669631E-2</v>
      </c>
      <c r="Q18" s="4">
        <v>8.0702345229676453E-2</v>
      </c>
      <c r="R18" s="4">
        <v>7.9791338859189043E-2</v>
      </c>
      <c r="S18" s="4">
        <v>7.9007103214651306E-2</v>
      </c>
      <c r="T18" s="4">
        <v>7.877987518700949E-2</v>
      </c>
      <c r="U18" s="4">
        <v>7.7991442557323445E-2</v>
      </c>
      <c r="V18" s="4">
        <v>7.6086178304677468E-2</v>
      </c>
      <c r="W18" s="4">
        <v>7.4988770676839761E-2</v>
      </c>
      <c r="X18" s="4">
        <v>7.5218974956039311E-2</v>
      </c>
      <c r="Y18" s="4">
        <v>7.5104427755558062E-2</v>
      </c>
      <c r="Z18" s="4">
        <v>7.3603748834088156E-2</v>
      </c>
      <c r="AA18" s="4">
        <v>7.1543786155919067E-2</v>
      </c>
      <c r="AB18" s="4">
        <v>6.9444468929330871E-2</v>
      </c>
      <c r="AC18" s="4">
        <v>6.6937299556419E-2</v>
      </c>
      <c r="AD18" s="4">
        <v>6.3656239563011655E-2</v>
      </c>
      <c r="AE18" s="4">
        <v>6.1030855083324814E-2</v>
      </c>
      <c r="AF18" s="4">
        <v>5.9923843368788456E-2</v>
      </c>
      <c r="AG18" s="4">
        <v>5.8977869525092125E-2</v>
      </c>
      <c r="AH18" s="4">
        <v>5.7460679450629965E-2</v>
      </c>
      <c r="AI18" s="4">
        <v>5.4837596027301316E-2</v>
      </c>
      <c r="AJ18" s="4">
        <v>5.1790101252711197E-2</v>
      </c>
      <c r="AK18" s="4">
        <v>5.085005618488006E-2</v>
      </c>
      <c r="AL18" s="4">
        <v>5.1341185906010681E-2</v>
      </c>
      <c r="AM18" s="4">
        <v>5.2049907714758328E-2</v>
      </c>
      <c r="AN18" s="4">
        <v>5.2176407053176541E-2</v>
      </c>
      <c r="AO18" s="4">
        <v>5.22056479238239E-2</v>
      </c>
      <c r="AP18" s="4">
        <v>5.2762554738621681E-2</v>
      </c>
      <c r="AQ18" s="4">
        <v>5.1650314061061776E-2</v>
      </c>
      <c r="AR18" s="4">
        <v>5.0178708411441092E-2</v>
      </c>
      <c r="AS18" s="4">
        <v>4.9456938516780839E-2</v>
      </c>
      <c r="AT18" s="4">
        <v>4.8803517666373079E-2</v>
      </c>
      <c r="AU18" s="4">
        <v>4.8071278543834757E-2</v>
      </c>
      <c r="AV18" s="4">
        <v>4.7798004835862037E-2</v>
      </c>
      <c r="AW18" s="4">
        <v>4.696296124347251E-2</v>
      </c>
      <c r="AX18" s="4">
        <v>4.5215457500134573E-2</v>
      </c>
      <c r="AY18" s="4">
        <v>4.3356468260496828E-2</v>
      </c>
      <c r="AZ18" s="4">
        <v>4.14497822584649E-2</v>
      </c>
      <c r="BA18" s="4">
        <v>3.9953497992365944E-2</v>
      </c>
      <c r="BB18" s="4">
        <v>3.8429497990222564E-2</v>
      </c>
      <c r="BC18" s="4">
        <v>3.6721166318341047E-2</v>
      </c>
      <c r="BD18" s="4">
        <v>3.5406965905342216E-2</v>
      </c>
      <c r="BE18" s="4">
        <v>3.4637169371029716E-2</v>
      </c>
      <c r="BF18" s="4">
        <v>3.385197562175004E-2</v>
      </c>
      <c r="BG18" s="4">
        <v>3.3859042335348283E-2</v>
      </c>
      <c r="BH18" s="4">
        <v>3.4790132294475556E-2</v>
      </c>
      <c r="BI18" s="4">
        <v>3.5354333080283698E-2</v>
      </c>
      <c r="BJ18" s="4">
        <v>3.5403945187302624E-2</v>
      </c>
      <c r="BK18" s="4">
        <v>3.5054894887262551E-2</v>
      </c>
      <c r="BL18" s="4">
        <v>3.4639524885240816E-2</v>
      </c>
      <c r="BM18" s="4">
        <v>3.4856861023331576E-2</v>
      </c>
      <c r="BN18" s="4">
        <v>3.6366023892613883E-2</v>
      </c>
      <c r="BO18" s="4">
        <v>3.7876894316354492E-2</v>
      </c>
    </row>
    <row r="19" spans="1:67" s="4" customFormat="1" ht="13">
      <c r="A19" s="5" t="s">
        <v>66</v>
      </c>
      <c r="E19" s="4">
        <v>2.6541772834670328E-2</v>
      </c>
      <c r="F19" s="4">
        <v>2.8561427167682042E-2</v>
      </c>
      <c r="G19" s="4">
        <v>2.9273309767072542E-2</v>
      </c>
      <c r="H19" s="4">
        <v>2.8610775859828703E-2</v>
      </c>
      <c r="I19" s="4">
        <v>2.8024015420536751E-2</v>
      </c>
      <c r="J19" s="4">
        <v>2.8284877062540674E-2</v>
      </c>
      <c r="K19" s="4">
        <v>2.9354399476331505E-2</v>
      </c>
      <c r="L19" s="4">
        <v>3.0118224100724809E-2</v>
      </c>
      <c r="M19" s="4">
        <v>3.0789024164235717E-2</v>
      </c>
      <c r="N19" s="4">
        <v>3.209519286550979E-2</v>
      </c>
      <c r="O19" s="4">
        <v>3.3449475007179506E-2</v>
      </c>
      <c r="P19" s="4">
        <v>3.4127649531532571E-2</v>
      </c>
      <c r="Q19" s="4">
        <v>3.4701062899885338E-2</v>
      </c>
      <c r="R19" s="4">
        <v>3.6191338052746297E-2</v>
      </c>
      <c r="S19" s="4">
        <v>3.7522757929534009E-2</v>
      </c>
      <c r="T19" s="4">
        <v>3.8962776830961006E-2</v>
      </c>
      <c r="U19" s="4">
        <v>4.0508693170725141E-2</v>
      </c>
      <c r="V19" s="4">
        <v>4.1661925015366662E-2</v>
      </c>
      <c r="W19" s="4">
        <v>4.2790609735985141E-2</v>
      </c>
      <c r="X19" s="4">
        <v>4.4479028997400596E-2</v>
      </c>
      <c r="Y19" s="4">
        <v>4.6114304054534316E-2</v>
      </c>
      <c r="Z19" s="4">
        <v>4.7079511302770452E-2</v>
      </c>
      <c r="AA19" s="4">
        <v>4.8495652684775514E-2</v>
      </c>
      <c r="AB19" s="4">
        <v>4.9776350185698974E-2</v>
      </c>
      <c r="AC19" s="4">
        <v>5.0447848062511125E-2</v>
      </c>
      <c r="AD19" s="4">
        <v>5.0918732915191153E-2</v>
      </c>
      <c r="AE19" s="4">
        <v>5.1241912347658861E-2</v>
      </c>
      <c r="AF19" s="4">
        <v>5.1817383842737347E-2</v>
      </c>
      <c r="AG19" s="4">
        <v>5.2411788193816929E-2</v>
      </c>
      <c r="AH19" s="4">
        <v>5.1913340961497183E-2</v>
      </c>
      <c r="AI19" s="4">
        <v>5.0187060775207203E-2</v>
      </c>
      <c r="AJ19" s="4">
        <v>4.8474509862353167E-2</v>
      </c>
      <c r="AK19" s="4">
        <v>4.8361204785937459E-2</v>
      </c>
      <c r="AL19" s="4">
        <v>4.8478091036901372E-2</v>
      </c>
      <c r="AM19" s="4">
        <v>4.8343844124994949E-2</v>
      </c>
      <c r="AN19" s="4">
        <v>4.8244465575749754E-2</v>
      </c>
      <c r="AO19" s="4">
        <v>4.7284802534088885E-2</v>
      </c>
      <c r="AP19" s="4">
        <v>4.7010556241239301E-2</v>
      </c>
      <c r="AQ19" s="4">
        <v>4.6990337842832533E-2</v>
      </c>
      <c r="AR19" s="4">
        <v>4.6841607644849959E-2</v>
      </c>
      <c r="AS19" s="4">
        <v>4.6982197069950743E-2</v>
      </c>
      <c r="AT19" s="4">
        <v>4.7047938438738064E-2</v>
      </c>
      <c r="AU19" s="4">
        <v>4.7447007146945892E-2</v>
      </c>
      <c r="AV19" s="4">
        <v>4.8218380991848157E-2</v>
      </c>
      <c r="AW19" s="4">
        <v>4.84096346715472E-2</v>
      </c>
      <c r="AX19" s="4">
        <v>4.9877756318614061E-2</v>
      </c>
      <c r="AY19" s="4">
        <v>5.1471325068103993E-2</v>
      </c>
      <c r="AZ19" s="4">
        <v>5.1406030594940158E-2</v>
      </c>
      <c r="BA19" s="4">
        <v>5.1104415991050638E-2</v>
      </c>
      <c r="BB19" s="4">
        <v>5.0580458443592248E-2</v>
      </c>
      <c r="BC19" s="4">
        <v>5.031415622150983E-2</v>
      </c>
      <c r="BD19" s="4">
        <v>5.0201639061234538E-2</v>
      </c>
      <c r="BE19" s="4">
        <v>5.0085430615560131E-2</v>
      </c>
      <c r="BF19" s="4">
        <v>5.0160751262515541E-2</v>
      </c>
      <c r="BG19" s="4">
        <v>5.0702891845125997E-2</v>
      </c>
      <c r="BH19" s="4">
        <v>5.1523531286274085E-2</v>
      </c>
      <c r="BI19" s="4">
        <v>5.1798867514328703E-2</v>
      </c>
      <c r="BJ19" s="4">
        <v>5.1222406867504761E-2</v>
      </c>
      <c r="BK19" s="4">
        <v>5.0812117148894817E-2</v>
      </c>
      <c r="BL19" s="4">
        <v>5.1201459730723604E-2</v>
      </c>
      <c r="BM19" s="4">
        <v>5.2243905341868832E-2</v>
      </c>
      <c r="BN19" s="4">
        <v>5.3750714363675796E-2</v>
      </c>
      <c r="BO19" s="4">
        <v>5.4086155013801138E-2</v>
      </c>
    </row>
    <row r="20" spans="1:67" s="4" customFormat="1" ht="13">
      <c r="A20" s="5" t="s">
        <v>68</v>
      </c>
      <c r="E20" s="4">
        <v>5.5842355494124057E-2</v>
      </c>
      <c r="F20" s="4">
        <v>5.7920059457339038E-2</v>
      </c>
      <c r="G20" s="4">
        <v>5.899469877722862E-2</v>
      </c>
      <c r="H20" s="4">
        <v>5.8567335188713369E-2</v>
      </c>
      <c r="I20" s="4">
        <v>5.8586128881521718E-2</v>
      </c>
      <c r="J20" s="4">
        <v>5.973404719643137E-2</v>
      </c>
      <c r="K20" s="4">
        <v>6.12450161024162E-2</v>
      </c>
      <c r="L20" s="4">
        <v>6.296207068555594E-2</v>
      </c>
      <c r="M20" s="4">
        <v>6.4429198659145065E-2</v>
      </c>
      <c r="N20" s="4">
        <v>6.5963669082241966E-2</v>
      </c>
      <c r="O20" s="4">
        <v>6.851882954650132E-2</v>
      </c>
      <c r="P20" s="4">
        <v>7.0232545890037218E-2</v>
      </c>
      <c r="Q20" s="4">
        <v>7.1016300865148291E-2</v>
      </c>
      <c r="R20" s="4">
        <v>7.2435303452397903E-2</v>
      </c>
      <c r="S20" s="4">
        <v>7.3330805435339846E-2</v>
      </c>
      <c r="T20" s="4">
        <v>7.3375320167425928E-2</v>
      </c>
      <c r="U20" s="4">
        <v>7.3439720414941165E-2</v>
      </c>
      <c r="V20" s="4">
        <v>7.3735537967047571E-2</v>
      </c>
      <c r="W20" s="4">
        <v>7.4694416459681723E-2</v>
      </c>
      <c r="X20" s="4">
        <v>7.6656170898377979E-2</v>
      </c>
      <c r="Y20" s="4">
        <v>7.9074285077703949E-2</v>
      </c>
      <c r="Z20" s="4">
        <v>8.2028162108712083E-2</v>
      </c>
      <c r="AA20" s="4">
        <v>8.6094568923396508E-2</v>
      </c>
      <c r="AB20" s="4">
        <v>8.9280730415596615E-2</v>
      </c>
      <c r="AC20" s="4">
        <v>9.0526059456655372E-2</v>
      </c>
      <c r="AD20" s="4">
        <v>9.1144555598355825E-2</v>
      </c>
      <c r="AE20" s="4">
        <v>9.2677760248963834E-2</v>
      </c>
      <c r="AF20" s="4">
        <v>9.5275141683714606E-2</v>
      </c>
      <c r="AG20" s="4">
        <v>9.7977935304373417E-2</v>
      </c>
      <c r="AH20" s="4">
        <v>9.8980680748754463E-2</v>
      </c>
      <c r="AI20" s="4">
        <v>9.7406624084236421E-2</v>
      </c>
      <c r="AJ20" s="4">
        <v>9.5561106462740575E-2</v>
      </c>
      <c r="AK20" s="4">
        <v>9.6742927683216087E-2</v>
      </c>
      <c r="AL20" s="4">
        <v>9.8922065689073191E-2</v>
      </c>
      <c r="AM20" s="4">
        <v>0.10062692675505891</v>
      </c>
      <c r="AN20" s="4">
        <v>0.10132048639536644</v>
      </c>
      <c r="AO20" s="4">
        <v>9.9539075169864488E-2</v>
      </c>
      <c r="AP20" s="4">
        <v>9.863040659170165E-2</v>
      </c>
      <c r="AQ20" s="4">
        <v>9.8302207273526912E-2</v>
      </c>
      <c r="AR20" s="4">
        <v>9.9395216942200965E-2</v>
      </c>
      <c r="AS20" s="4">
        <v>0.10109615097414446</v>
      </c>
      <c r="AT20" s="4">
        <v>0.10224740189450873</v>
      </c>
      <c r="AU20" s="4">
        <v>0.10514371809433407</v>
      </c>
      <c r="AV20" s="4">
        <v>0.10856086240325466</v>
      </c>
      <c r="AW20" s="4">
        <v>0.11050545445049145</v>
      </c>
      <c r="AX20" s="4">
        <v>0.10950397844568896</v>
      </c>
      <c r="AY20" s="4">
        <v>0.10775968311769279</v>
      </c>
      <c r="AZ20" s="4">
        <v>0.10757469802874073</v>
      </c>
      <c r="BA20" s="4">
        <v>0.10669670013089808</v>
      </c>
      <c r="BB20" s="4">
        <v>0.10425889803160532</v>
      </c>
      <c r="BC20" s="4">
        <v>0.10199910801381465</v>
      </c>
      <c r="BD20" s="4">
        <v>0.10054701939879016</v>
      </c>
      <c r="BE20" s="4">
        <v>9.9351151386019965E-2</v>
      </c>
      <c r="BF20" s="4">
        <v>0.10005806252002121</v>
      </c>
      <c r="BG20" s="4">
        <v>0.10243684794477673</v>
      </c>
      <c r="BH20" s="4">
        <v>0.10435387134208254</v>
      </c>
      <c r="BI20" s="4">
        <v>0.10536960603173556</v>
      </c>
      <c r="BJ20" s="4">
        <v>0.10509403992003097</v>
      </c>
      <c r="BK20" s="4">
        <v>0.10463774031462716</v>
      </c>
      <c r="BL20" s="4">
        <v>0.10524407876201763</v>
      </c>
      <c r="BM20" s="4">
        <v>0.10790125126010608</v>
      </c>
      <c r="BN20" s="4">
        <v>0.11212138100061961</v>
      </c>
      <c r="BO20" s="4">
        <v>0.11464087767146547</v>
      </c>
    </row>
    <row r="21" spans="1:67" s="4" customFormat="1" ht="13">
      <c r="A21" s="5" t="s">
        <v>67</v>
      </c>
      <c r="E21" s="4">
        <v>4.576328057398809E-2</v>
      </c>
      <c r="F21" s="4">
        <v>4.5327140054644458E-2</v>
      </c>
      <c r="G21" s="4">
        <v>4.5406876432036745E-2</v>
      </c>
      <c r="H21" s="4">
        <v>4.3914799023139925E-2</v>
      </c>
      <c r="I21" s="4">
        <v>4.1743953481643406E-2</v>
      </c>
      <c r="J21" s="4">
        <v>4.1196779478884921E-2</v>
      </c>
      <c r="K21" s="4">
        <v>4.1555812859408472E-2</v>
      </c>
      <c r="L21" s="4">
        <v>4.1756633125169071E-2</v>
      </c>
      <c r="M21" s="4">
        <v>4.2015024426097156E-2</v>
      </c>
      <c r="N21" s="4">
        <v>4.2215644341608162E-2</v>
      </c>
      <c r="O21" s="4">
        <v>4.2003410901900032E-2</v>
      </c>
      <c r="P21" s="4">
        <v>4.1956252152639872E-2</v>
      </c>
      <c r="Q21" s="4">
        <v>4.2693836169656857E-2</v>
      </c>
      <c r="R21" s="4">
        <v>4.3244365919399189E-2</v>
      </c>
      <c r="S21" s="4">
        <v>4.297490175136888E-2</v>
      </c>
      <c r="T21" s="4">
        <v>4.2499958417159873E-2</v>
      </c>
      <c r="U21" s="4">
        <v>4.2135391691534463E-2</v>
      </c>
      <c r="V21" s="4">
        <v>4.1829472644545604E-2</v>
      </c>
      <c r="W21" s="4">
        <v>4.1402092109638897E-2</v>
      </c>
      <c r="X21" s="4">
        <v>4.0862165541543566E-2</v>
      </c>
      <c r="Y21" s="4">
        <v>4.0269838954742676E-2</v>
      </c>
      <c r="Z21" s="4">
        <v>3.9709194637360806E-2</v>
      </c>
      <c r="AA21" s="4">
        <v>3.8785982454226674E-2</v>
      </c>
      <c r="AB21" s="4">
        <v>3.7828097228915974E-2</v>
      </c>
      <c r="AC21" s="4">
        <v>3.7149738216813694E-2</v>
      </c>
      <c r="AD21" s="4">
        <v>3.6684508163906657E-2</v>
      </c>
      <c r="AE21" s="4">
        <v>3.6184740825269943E-2</v>
      </c>
      <c r="AF21" s="4">
        <v>3.5333233808642187E-2</v>
      </c>
      <c r="AG21" s="4">
        <v>3.5039717190883335E-2</v>
      </c>
      <c r="AH21" s="4">
        <v>3.5454470441437229E-2</v>
      </c>
      <c r="AI21" s="4">
        <v>3.6838934114546112E-2</v>
      </c>
      <c r="AJ21" s="4">
        <v>3.7810768789392907E-2</v>
      </c>
      <c r="AK21" s="4">
        <v>3.8026434002088508E-2</v>
      </c>
      <c r="AL21" s="4">
        <v>3.8448919461439537E-2</v>
      </c>
      <c r="AM21" s="4">
        <v>3.7777557190828467E-2</v>
      </c>
      <c r="AN21" s="4">
        <v>3.7210723279707709E-2</v>
      </c>
      <c r="AO21" s="4">
        <v>3.7186971733027561E-2</v>
      </c>
      <c r="AP21" s="4">
        <v>3.7217259413217713E-2</v>
      </c>
      <c r="AQ21" s="4">
        <v>3.7747906362804534E-2</v>
      </c>
      <c r="AR21" s="4">
        <v>3.8237243566879499E-2</v>
      </c>
      <c r="AS21" s="4">
        <v>3.8441740740803323E-2</v>
      </c>
      <c r="AT21" s="4">
        <v>3.9113241804238794E-2</v>
      </c>
      <c r="AU21" s="4">
        <v>3.9704980833264167E-2</v>
      </c>
      <c r="AV21" s="4">
        <v>3.9163683114477515E-2</v>
      </c>
      <c r="AW21" s="4">
        <v>3.8810692627466378E-2</v>
      </c>
      <c r="AX21" s="4">
        <v>3.9376089481747263E-2</v>
      </c>
      <c r="AY21" s="4">
        <v>3.9723508744840971E-2</v>
      </c>
      <c r="AZ21" s="4">
        <v>3.9926189296210016E-2</v>
      </c>
      <c r="BA21" s="4">
        <v>4.0154268920525704E-2</v>
      </c>
      <c r="BB21" s="4">
        <v>4.031453092652755E-2</v>
      </c>
      <c r="BC21" s="4">
        <v>4.0780361631130593E-2</v>
      </c>
      <c r="BD21" s="4">
        <v>4.1707504958793232E-2</v>
      </c>
      <c r="BE21" s="4">
        <v>4.1735191850269471E-2</v>
      </c>
      <c r="BF21" s="4">
        <v>3.9948998123306233E-2</v>
      </c>
      <c r="BG21" s="4">
        <v>3.9390779354431867E-2</v>
      </c>
      <c r="BH21" s="4">
        <v>3.9341085702081439E-2</v>
      </c>
      <c r="BI21" s="4">
        <v>3.8690272209865255E-2</v>
      </c>
      <c r="BJ21" s="4">
        <v>3.8252426881422177E-2</v>
      </c>
      <c r="BK21" s="4">
        <v>3.7630315178361032E-2</v>
      </c>
      <c r="BL21" s="4">
        <v>3.7497530201082596E-2</v>
      </c>
      <c r="BM21" s="4">
        <v>3.6740759487504722E-2</v>
      </c>
      <c r="BN21" s="4">
        <v>3.5749089244746735E-2</v>
      </c>
      <c r="BO21" s="4">
        <v>3.5993119474635793E-2</v>
      </c>
    </row>
    <row r="22" spans="1:67" s="4" customFormat="1">
      <c r="A22" t="s">
        <v>72</v>
      </c>
      <c r="B22"/>
      <c r="C22"/>
      <c r="D22"/>
      <c r="E22" s="4">
        <f>(E2/D2)^E12</f>
        <v>1.0044020448928177</v>
      </c>
      <c r="F22" s="4">
        <f t="shared" ref="F22:BO26" si="0">(F2/E2)^F12</f>
        <v>1.0048407385022373</v>
      </c>
      <c r="G22" s="4">
        <f t="shared" si="0"/>
        <v>1.0035694718587487</v>
      </c>
      <c r="H22" s="4">
        <f t="shared" si="0"/>
        <v>1.0007391222474959</v>
      </c>
      <c r="I22" s="4">
        <f t="shared" si="0"/>
        <v>1.0008048545042911</v>
      </c>
      <c r="J22" s="4">
        <f t="shared" si="0"/>
        <v>1.0053357559703817</v>
      </c>
      <c r="K22" s="4">
        <f t="shared" si="0"/>
        <v>1.0042719054036935</v>
      </c>
      <c r="L22" s="4">
        <f t="shared" si="0"/>
        <v>1.0020211071737632</v>
      </c>
      <c r="M22" s="4">
        <f t="shared" si="0"/>
        <v>0.99900558657298866</v>
      </c>
      <c r="N22" s="4">
        <f t="shared" si="0"/>
        <v>1.0035974762253945</v>
      </c>
      <c r="O22" s="4">
        <f t="shared" si="0"/>
        <v>1.0024103886514952</v>
      </c>
      <c r="P22" s="4">
        <f t="shared" si="0"/>
        <v>1.002649886401507</v>
      </c>
      <c r="Q22" s="4">
        <f t="shared" si="0"/>
        <v>1.0027942267643235</v>
      </c>
      <c r="R22" s="4">
        <f t="shared" si="0"/>
        <v>1.000323764496553</v>
      </c>
      <c r="S22" s="4">
        <f t="shared" si="0"/>
        <v>1.0023416171730826</v>
      </c>
      <c r="T22" s="4">
        <f t="shared" si="0"/>
        <v>1.0011198075318313</v>
      </c>
      <c r="U22" s="4">
        <f t="shared" si="0"/>
        <v>1.0021555124495263</v>
      </c>
      <c r="V22" s="4">
        <f t="shared" si="0"/>
        <v>1.0020503956003917</v>
      </c>
      <c r="W22" s="4">
        <f t="shared" si="0"/>
        <v>1.0005517205419767</v>
      </c>
      <c r="X22" s="4">
        <f t="shared" si="0"/>
        <v>1.000358251737818</v>
      </c>
      <c r="Y22" s="4">
        <f t="shared" si="0"/>
        <v>1.0006640063347403</v>
      </c>
      <c r="Z22" s="4">
        <f t="shared" si="0"/>
        <v>0.99651901938095822</v>
      </c>
      <c r="AA22" s="4">
        <f t="shared" si="0"/>
        <v>0.99899720977225959</v>
      </c>
      <c r="AB22" s="4">
        <f t="shared" si="0"/>
        <v>0.99838164276226748</v>
      </c>
      <c r="AC22" s="4">
        <f t="shared" si="0"/>
        <v>0.99853349728861895</v>
      </c>
      <c r="AD22" s="4">
        <f t="shared" si="0"/>
        <v>0.99687390784569918</v>
      </c>
      <c r="AE22" s="4">
        <f t="shared" si="0"/>
        <v>0.99906520344627725</v>
      </c>
      <c r="AF22" s="4">
        <f t="shared" si="0"/>
        <v>1.0008962226273181</v>
      </c>
      <c r="AG22" s="4">
        <f t="shared" si="0"/>
        <v>1.0053288285117146</v>
      </c>
      <c r="AH22" s="4">
        <f t="shared" si="0"/>
        <v>0.9969446108515444</v>
      </c>
      <c r="AI22" s="4">
        <f t="shared" si="0"/>
        <v>0.99478712501759514</v>
      </c>
      <c r="AJ22" s="4">
        <f t="shared" si="0"/>
        <v>0.99520807261536137</v>
      </c>
      <c r="AK22" s="4">
        <f t="shared" si="0"/>
        <v>1.0004701511088772</v>
      </c>
      <c r="AL22" s="4">
        <f t="shared" si="0"/>
        <v>0.99863808211530714</v>
      </c>
      <c r="AM22" s="4">
        <f t="shared" si="0"/>
        <v>0.99981235705473004</v>
      </c>
      <c r="AN22" s="4">
        <f t="shared" si="0"/>
        <v>1.0013709565911386</v>
      </c>
      <c r="AO22" s="4">
        <f t="shared" si="0"/>
        <v>1.0001920079655433</v>
      </c>
      <c r="AP22" s="4">
        <f t="shared" si="0"/>
        <v>0.99953588682462147</v>
      </c>
      <c r="AQ22" s="4">
        <f t="shared" si="0"/>
        <v>0.99969600683594528</v>
      </c>
      <c r="AR22" s="4">
        <f t="shared" si="0"/>
        <v>0.99889143808163627</v>
      </c>
      <c r="AS22" s="4">
        <f t="shared" si="0"/>
        <v>0.99967501247551538</v>
      </c>
      <c r="AT22" s="4">
        <f t="shared" si="0"/>
        <v>0.99978019828339371</v>
      </c>
      <c r="AU22" s="4">
        <f t="shared" si="0"/>
        <v>0.99912174910404017</v>
      </c>
      <c r="AV22" s="4">
        <f t="shared" si="0"/>
        <v>0.99892820172298014</v>
      </c>
      <c r="AW22" s="4">
        <f t="shared" si="0"/>
        <v>1.0020511477266409</v>
      </c>
      <c r="AX22" s="4">
        <f t="shared" si="0"/>
        <v>0.99919752169396225</v>
      </c>
      <c r="AY22" s="4">
        <f t="shared" si="0"/>
        <v>0.99959453806143439</v>
      </c>
      <c r="AZ22" s="4">
        <f t="shared" si="0"/>
        <v>0.99879458967842905</v>
      </c>
      <c r="BA22" s="4">
        <f t="shared" si="0"/>
        <v>1.0007774079387963</v>
      </c>
      <c r="BB22" s="4">
        <f t="shared" si="0"/>
        <v>0.99825013654373451</v>
      </c>
      <c r="BC22" s="4">
        <f t="shared" si="0"/>
        <v>0.99942785520281474</v>
      </c>
      <c r="BD22" s="4">
        <f t="shared" si="0"/>
        <v>0.99966994096437711</v>
      </c>
      <c r="BE22" s="4">
        <f t="shared" si="0"/>
        <v>1.0002576858712631</v>
      </c>
      <c r="BF22" s="4">
        <f t="shared" si="0"/>
        <v>0.99761185220653248</v>
      </c>
      <c r="BG22" s="4">
        <f t="shared" si="0"/>
        <v>0.99843094536080668</v>
      </c>
      <c r="BH22" s="4">
        <f t="shared" si="0"/>
        <v>1.0004447042805791</v>
      </c>
      <c r="BI22" s="4">
        <f t="shared" si="0"/>
        <v>0.99790433983277627</v>
      </c>
      <c r="BJ22" s="4">
        <f t="shared" si="0"/>
        <v>0.99768574260757747</v>
      </c>
      <c r="BK22" s="4">
        <f t="shared" si="0"/>
        <v>0.99551811264644297</v>
      </c>
      <c r="BL22" s="4">
        <f t="shared" si="0"/>
        <v>0.99857083306339744</v>
      </c>
      <c r="BM22" s="4">
        <f t="shared" si="0"/>
        <v>0.99923262897536336</v>
      </c>
      <c r="BN22" s="4">
        <f t="shared" si="0"/>
        <v>1.0006453366071528</v>
      </c>
      <c r="BO22" s="4">
        <f t="shared" si="0"/>
        <v>1.0012128940198175</v>
      </c>
    </row>
    <row r="23" spans="1:67" s="4" customFormat="1">
      <c r="A23" t="s">
        <v>72</v>
      </c>
      <c r="B23"/>
      <c r="C23"/>
      <c r="D23"/>
      <c r="E23" s="4">
        <f t="shared" ref="E23:T26" si="1">(E3/D3)^E13</f>
        <v>0.99723819388072765</v>
      </c>
      <c r="F23" s="4">
        <f t="shared" si="1"/>
        <v>1.0051169236953574</v>
      </c>
      <c r="G23" s="4">
        <f t="shared" si="1"/>
        <v>1.0137257978087968</v>
      </c>
      <c r="H23" s="4">
        <f t="shared" si="1"/>
        <v>0.99998116633617007</v>
      </c>
      <c r="I23" s="4">
        <f t="shared" si="1"/>
        <v>1.0046374156516185</v>
      </c>
      <c r="J23" s="4">
        <f t="shared" si="1"/>
        <v>1.0064295936245546</v>
      </c>
      <c r="K23" s="4">
        <f t="shared" si="1"/>
        <v>0.99880491104137792</v>
      </c>
      <c r="L23" s="4">
        <f t="shared" si="1"/>
        <v>1.0128481938848122</v>
      </c>
      <c r="M23" s="4">
        <f t="shared" si="1"/>
        <v>0.99861990390811617</v>
      </c>
      <c r="N23" s="4">
        <f t="shared" si="1"/>
        <v>1.0045082812151558</v>
      </c>
      <c r="O23" s="4">
        <f t="shared" si="1"/>
        <v>1.0026613251755299</v>
      </c>
      <c r="P23" s="4">
        <f t="shared" si="1"/>
        <v>1.0095091747141254</v>
      </c>
      <c r="Q23" s="4">
        <f t="shared" si="1"/>
        <v>1.0026746666855904</v>
      </c>
      <c r="R23" s="4">
        <f t="shared" si="1"/>
        <v>1.0028700786156599</v>
      </c>
      <c r="S23" s="4">
        <f t="shared" si="1"/>
        <v>1.0097059440270832</v>
      </c>
      <c r="T23" s="4">
        <f t="shared" si="1"/>
        <v>1.0038244157283585</v>
      </c>
      <c r="U23" s="4">
        <f t="shared" si="0"/>
        <v>1.0053399416219482</v>
      </c>
      <c r="V23" s="4">
        <f t="shared" si="0"/>
        <v>1.0046266058080728</v>
      </c>
      <c r="W23" s="4">
        <f t="shared" si="0"/>
        <v>1.0066681138982665</v>
      </c>
      <c r="X23" s="4">
        <f t="shared" si="0"/>
        <v>1.0040524555435035</v>
      </c>
      <c r="Y23" s="4">
        <f t="shared" si="0"/>
        <v>1.0058859782255036</v>
      </c>
      <c r="Z23" s="4">
        <f t="shared" si="0"/>
        <v>0.99964869905947062</v>
      </c>
      <c r="AA23" s="4">
        <f t="shared" si="0"/>
        <v>1.0069529532226518</v>
      </c>
      <c r="AB23" s="4">
        <f t="shared" si="0"/>
        <v>1.0105268137100596</v>
      </c>
      <c r="AC23" s="4">
        <f t="shared" si="0"/>
        <v>1.0110967058097402</v>
      </c>
      <c r="AD23" s="4">
        <f t="shared" si="0"/>
        <v>1.0050883704009412</v>
      </c>
      <c r="AE23" s="4">
        <f t="shared" si="0"/>
        <v>0.99655136753056561</v>
      </c>
      <c r="AF23" s="4">
        <f t="shared" si="0"/>
        <v>1.0201958863932807</v>
      </c>
      <c r="AG23" s="4">
        <f t="shared" si="0"/>
        <v>0.9776148334601098</v>
      </c>
      <c r="AH23" s="4">
        <f t="shared" si="0"/>
        <v>1.0084144756184137</v>
      </c>
      <c r="AI23" s="4">
        <f t="shared" si="0"/>
        <v>1.0070222812337857</v>
      </c>
      <c r="AJ23" s="4">
        <f t="shared" si="0"/>
        <v>1.0060602160052263</v>
      </c>
      <c r="AK23" s="4">
        <f t="shared" si="0"/>
        <v>0.97652402770861846</v>
      </c>
      <c r="AL23" s="4">
        <f t="shared" si="0"/>
        <v>1.0097921428480279</v>
      </c>
      <c r="AM23" s="4">
        <f t="shared" si="0"/>
        <v>1.0114186708748081</v>
      </c>
      <c r="AN23" s="4">
        <f t="shared" si="0"/>
        <v>1.0115877997512561</v>
      </c>
      <c r="AO23" s="4">
        <f t="shared" si="0"/>
        <v>1.0057949960069381</v>
      </c>
      <c r="AP23" s="4">
        <f t="shared" si="0"/>
        <v>0.99981412669191239</v>
      </c>
      <c r="AQ23" s="4">
        <f t="shared" si="0"/>
        <v>1.0193081556038888</v>
      </c>
      <c r="AR23" s="4">
        <f t="shared" si="0"/>
        <v>0.99015059182941123</v>
      </c>
      <c r="AS23" s="4">
        <f t="shared" si="0"/>
        <v>1.0081444249033338</v>
      </c>
      <c r="AT23" s="4">
        <f t="shared" si="0"/>
        <v>1.0044543758439493</v>
      </c>
      <c r="AU23" s="4">
        <f t="shared" si="0"/>
        <v>1.0017548147776927</v>
      </c>
      <c r="AV23" s="4">
        <f t="shared" si="0"/>
        <v>1.0075193831101596</v>
      </c>
      <c r="AW23" s="4">
        <f t="shared" si="0"/>
        <v>1.005834964261197</v>
      </c>
      <c r="AX23" s="4">
        <f t="shared" si="0"/>
        <v>1.0016221467997883</v>
      </c>
      <c r="AY23" s="4">
        <f t="shared" si="0"/>
        <v>1.0036120472624379</v>
      </c>
      <c r="AZ23" s="4">
        <f t="shared" si="0"/>
        <v>0.99620468787760075</v>
      </c>
      <c r="BA23" s="4">
        <f t="shared" si="0"/>
        <v>1.013837205725395</v>
      </c>
      <c r="BB23" s="4">
        <f t="shared" si="0"/>
        <v>1.009679697425359</v>
      </c>
      <c r="BC23" s="4">
        <f t="shared" si="0"/>
        <v>1.0109120706266408</v>
      </c>
      <c r="BD23" s="4">
        <f t="shared" si="0"/>
        <v>1.0011557115530922</v>
      </c>
      <c r="BE23" s="4">
        <f t="shared" si="0"/>
        <v>1.0051756502728142</v>
      </c>
      <c r="BF23" s="4">
        <f t="shared" si="0"/>
        <v>1.0053463844705539</v>
      </c>
      <c r="BG23" s="4">
        <f t="shared" si="0"/>
        <v>1.0025908161932608</v>
      </c>
      <c r="BH23" s="4">
        <f t="shared" si="0"/>
        <v>1.005380801384576</v>
      </c>
      <c r="BI23" s="4">
        <f t="shared" si="0"/>
        <v>1.0011712198747766</v>
      </c>
      <c r="BJ23" s="4">
        <f t="shared" si="0"/>
        <v>1.0021086551209795</v>
      </c>
      <c r="BK23" s="4">
        <f t="shared" si="0"/>
        <v>1.000081512884202</v>
      </c>
      <c r="BL23" s="4">
        <f t="shared" si="0"/>
        <v>1.0020959242897101</v>
      </c>
      <c r="BM23" s="4">
        <f t="shared" si="0"/>
        <v>0.99732417975516097</v>
      </c>
      <c r="BN23" s="4">
        <f t="shared" si="0"/>
        <v>0.99993576752436109</v>
      </c>
      <c r="BO23" s="4">
        <f t="shared" si="0"/>
        <v>1.00411379703446</v>
      </c>
    </row>
    <row r="24" spans="1:67" s="4" customFormat="1">
      <c r="A24" t="s">
        <v>72</v>
      </c>
      <c r="B24"/>
      <c r="C24"/>
      <c r="D24"/>
      <c r="E24" s="4">
        <f t="shared" si="1"/>
        <v>1.0002057391504127</v>
      </c>
      <c r="F24" s="4">
        <f t="shared" si="0"/>
        <v>0.99628814682866118</v>
      </c>
      <c r="G24" s="4">
        <f t="shared" si="0"/>
        <v>0.99909788446683734</v>
      </c>
      <c r="H24" s="4">
        <f t="shared" si="0"/>
        <v>1.0012902849420657</v>
      </c>
      <c r="I24" s="4">
        <f t="shared" si="0"/>
        <v>0.99871960456883346</v>
      </c>
      <c r="J24" s="4">
        <f t="shared" si="0"/>
        <v>0.99646840711247908</v>
      </c>
      <c r="K24" s="4">
        <f t="shared" si="0"/>
        <v>0.99889669288477967</v>
      </c>
      <c r="L24" s="4">
        <f t="shared" si="0"/>
        <v>0.99730231837863359</v>
      </c>
      <c r="M24" s="4">
        <f t="shared" si="0"/>
        <v>0.99726153849136812</v>
      </c>
      <c r="N24" s="4">
        <f t="shared" si="0"/>
        <v>0.99974122925313913</v>
      </c>
      <c r="O24" s="4">
        <f t="shared" si="0"/>
        <v>0.99956222113444093</v>
      </c>
      <c r="P24" s="4">
        <f t="shared" si="0"/>
        <v>0.99922222691663842</v>
      </c>
      <c r="Q24" s="4">
        <f t="shared" si="0"/>
        <v>0.9986095606485248</v>
      </c>
      <c r="R24" s="4">
        <f t="shared" si="0"/>
        <v>0.9998017157724749</v>
      </c>
      <c r="S24" s="4">
        <f t="shared" si="0"/>
        <v>1.0005893029675503</v>
      </c>
      <c r="T24" s="4">
        <f t="shared" si="0"/>
        <v>1.0004818903843122</v>
      </c>
      <c r="U24" s="4">
        <f t="shared" si="0"/>
        <v>1.0010722918319288</v>
      </c>
      <c r="V24" s="4">
        <f t="shared" si="0"/>
        <v>1.0010170673849843</v>
      </c>
      <c r="W24" s="4">
        <f t="shared" si="0"/>
        <v>1.000876941956357</v>
      </c>
      <c r="X24" s="4">
        <f t="shared" si="0"/>
        <v>0.99918678312310039</v>
      </c>
      <c r="Y24" s="4">
        <f t="shared" si="0"/>
        <v>1.0001206550232984</v>
      </c>
      <c r="Z24" s="4">
        <f t="shared" si="0"/>
        <v>0.99979766988809682</v>
      </c>
      <c r="AA24" s="4">
        <f t="shared" si="0"/>
        <v>0.99930767903907969</v>
      </c>
      <c r="AB24" s="4">
        <f t="shared" si="0"/>
        <v>0.99978012157366214</v>
      </c>
      <c r="AC24" s="4">
        <f t="shared" si="0"/>
        <v>1.0005385498020838</v>
      </c>
      <c r="AD24" s="4">
        <f t="shared" si="0"/>
        <v>1.0014022013418817</v>
      </c>
      <c r="AE24" s="4">
        <f t="shared" si="0"/>
        <v>0.99958059705938018</v>
      </c>
      <c r="AF24" s="4">
        <f t="shared" si="0"/>
        <v>0.99997021769952388</v>
      </c>
      <c r="AG24" s="4">
        <f t="shared" si="0"/>
        <v>1.0010864019240384</v>
      </c>
      <c r="AH24" s="4">
        <f t="shared" si="0"/>
        <v>1.0002886824837576</v>
      </c>
      <c r="AI24" s="4">
        <f t="shared" si="0"/>
        <v>1.0007674143463781</v>
      </c>
      <c r="AJ24" s="4">
        <f t="shared" si="0"/>
        <v>0.99938651909294962</v>
      </c>
      <c r="AK24" s="4">
        <f t="shared" si="0"/>
        <v>0.99920033603580927</v>
      </c>
      <c r="AL24" s="4">
        <f t="shared" si="0"/>
        <v>0.99911685516617832</v>
      </c>
      <c r="AM24" s="4">
        <f t="shared" si="0"/>
        <v>0.99952072515140666</v>
      </c>
      <c r="AN24" s="4">
        <f t="shared" si="0"/>
        <v>1.0004712759789323</v>
      </c>
      <c r="AO24" s="4">
        <f t="shared" si="0"/>
        <v>0.99920117998872227</v>
      </c>
      <c r="AP24" s="4">
        <f t="shared" si="0"/>
        <v>1.0003256311885254</v>
      </c>
      <c r="AQ24" s="4">
        <f t="shared" si="0"/>
        <v>0.99901946276803921</v>
      </c>
      <c r="AR24" s="4">
        <f t="shared" si="0"/>
        <v>0.99928258840480366</v>
      </c>
      <c r="AS24" s="4">
        <f t="shared" si="0"/>
        <v>1.0006772025411792</v>
      </c>
      <c r="AT24" s="4">
        <f t="shared" si="0"/>
        <v>0.99945800579467448</v>
      </c>
      <c r="AU24" s="4">
        <f t="shared" si="0"/>
        <v>0.99924436184267995</v>
      </c>
      <c r="AV24" s="4">
        <f t="shared" si="0"/>
        <v>0.99924465797053386</v>
      </c>
      <c r="AW24" s="4">
        <f t="shared" si="0"/>
        <v>0.99943006962990399</v>
      </c>
      <c r="AX24" s="4">
        <f t="shared" si="0"/>
        <v>1.0001990956015863</v>
      </c>
      <c r="AY24" s="4">
        <f t="shared" si="0"/>
        <v>1.0003012646176621</v>
      </c>
      <c r="AZ24" s="4">
        <f t="shared" si="0"/>
        <v>0.99992091230090951</v>
      </c>
      <c r="BA24" s="4">
        <f t="shared" si="0"/>
        <v>1.0001423154622917</v>
      </c>
      <c r="BB24" s="4">
        <f t="shared" si="0"/>
        <v>1.0001243546631193</v>
      </c>
      <c r="BC24" s="4">
        <f t="shared" si="0"/>
        <v>0.9998026372809854</v>
      </c>
      <c r="BD24" s="4">
        <f t="shared" si="0"/>
        <v>1.0009721326033298</v>
      </c>
      <c r="BE24" s="4">
        <f t="shared" si="0"/>
        <v>1.00015484430427</v>
      </c>
      <c r="BF24" s="4">
        <f t="shared" si="0"/>
        <v>1.0012512079506579</v>
      </c>
      <c r="BG24" s="4">
        <f t="shared" si="0"/>
        <v>0.99969659518394771</v>
      </c>
      <c r="BH24" s="4">
        <f t="shared" si="0"/>
        <v>1.0004173523099238</v>
      </c>
      <c r="BI24" s="4">
        <f t="shared" si="0"/>
        <v>1.0004266539567626</v>
      </c>
      <c r="BJ24" s="4">
        <f t="shared" si="0"/>
        <v>1.0003515176850681</v>
      </c>
      <c r="BK24" s="4">
        <f t="shared" si="0"/>
        <v>0.99955064061983612</v>
      </c>
      <c r="BL24" s="4">
        <f t="shared" si="0"/>
        <v>1.0005535149843761</v>
      </c>
      <c r="BM24" s="4">
        <f t="shared" si="0"/>
        <v>0.99864938060533159</v>
      </c>
      <c r="BN24" s="4">
        <f t="shared" si="0"/>
        <v>0.9986171059590182</v>
      </c>
      <c r="BO24" s="4">
        <f t="shared" si="0"/>
        <v>1.001942425449583</v>
      </c>
    </row>
    <row r="25" spans="1:67" s="4" customFormat="1">
      <c r="A25" t="s">
        <v>72</v>
      </c>
      <c r="B25"/>
      <c r="C25"/>
      <c r="D25"/>
      <c r="E25" s="4">
        <f>(E5/D5)^E15</f>
        <v>0.99846244156609676</v>
      </c>
      <c r="F25" s="4">
        <f t="shared" si="0"/>
        <v>0.99922591844806885</v>
      </c>
      <c r="G25" s="4">
        <f t="shared" si="0"/>
        <v>1.0115467312438573</v>
      </c>
      <c r="H25" s="4">
        <f t="shared" si="0"/>
        <v>1.0040712866083199</v>
      </c>
      <c r="I25" s="4">
        <f t="shared" si="0"/>
        <v>1.0010016902762391</v>
      </c>
      <c r="J25" s="4">
        <f t="shared" si="0"/>
        <v>1.001818112307497</v>
      </c>
      <c r="K25" s="4">
        <f t="shared" si="0"/>
        <v>1.0011861226594712</v>
      </c>
      <c r="L25" s="4">
        <f t="shared" si="0"/>
        <v>1.0039055485169484</v>
      </c>
      <c r="M25" s="4">
        <f t="shared" si="0"/>
        <v>1.0016254109124145</v>
      </c>
      <c r="N25" s="4">
        <f t="shared" si="0"/>
        <v>1.001322755663594</v>
      </c>
      <c r="O25" s="4">
        <f t="shared" si="0"/>
        <v>1.0019069556633622</v>
      </c>
      <c r="P25" s="4">
        <f t="shared" si="0"/>
        <v>1.0016860699891792</v>
      </c>
      <c r="Q25" s="4">
        <f t="shared" si="0"/>
        <v>1.0013375739005379</v>
      </c>
      <c r="R25" s="4">
        <f t="shared" si="0"/>
        <v>1.0029300591289623</v>
      </c>
      <c r="S25" s="4">
        <f t="shared" si="0"/>
        <v>1.003503561706975</v>
      </c>
      <c r="T25" s="4">
        <f t="shared" si="0"/>
        <v>1.0072376699738859</v>
      </c>
      <c r="U25" s="4">
        <f t="shared" si="0"/>
        <v>1.0033375141388612</v>
      </c>
      <c r="V25" s="4">
        <f t="shared" si="0"/>
        <v>1.003060433557178</v>
      </c>
      <c r="W25" s="4">
        <f t="shared" si="0"/>
        <v>1.0035826038089</v>
      </c>
      <c r="X25" s="4">
        <f t="shared" si="0"/>
        <v>1.0014350906174216</v>
      </c>
      <c r="Y25" s="4">
        <f t="shared" si="0"/>
        <v>1.0029954700294919</v>
      </c>
      <c r="Z25" s="4">
        <f t="shared" si="0"/>
        <v>0.99917934141754883</v>
      </c>
      <c r="AA25" s="4">
        <f t="shared" si="0"/>
        <v>1.0011278457246675</v>
      </c>
      <c r="AB25" s="4">
        <f t="shared" si="0"/>
        <v>1.0028530576988322</v>
      </c>
      <c r="AC25" s="4">
        <f t="shared" si="0"/>
        <v>1.004115021436855</v>
      </c>
      <c r="AD25" s="4">
        <f t="shared" si="0"/>
        <v>1.0038769079290815</v>
      </c>
      <c r="AE25" s="4">
        <f t="shared" si="0"/>
        <v>1.0037777425321956</v>
      </c>
      <c r="AF25" s="4">
        <f t="shared" si="0"/>
        <v>1.0018196090031897</v>
      </c>
      <c r="AG25" s="4">
        <f t="shared" si="0"/>
        <v>1.0092905713191986</v>
      </c>
      <c r="AH25" s="4">
        <f t="shared" si="0"/>
        <v>1.001395017629479</v>
      </c>
      <c r="AI25" s="4">
        <f t="shared" si="0"/>
        <v>1.0033403073944436</v>
      </c>
      <c r="AJ25" s="4">
        <f t="shared" si="0"/>
        <v>1.0047133895100595</v>
      </c>
      <c r="AK25" s="4">
        <f t="shared" si="0"/>
        <v>1.0031329901996826</v>
      </c>
      <c r="AL25" s="4">
        <f t="shared" si="0"/>
        <v>1.0025255671101958</v>
      </c>
      <c r="AM25" s="4">
        <f t="shared" si="0"/>
        <v>0.99657769876996205</v>
      </c>
      <c r="AN25" s="4">
        <f t="shared" si="0"/>
        <v>1.0075827758770024</v>
      </c>
      <c r="AO25" s="4">
        <f t="shared" si="0"/>
        <v>0.9964569190491197</v>
      </c>
      <c r="AP25" s="4">
        <f t="shared" si="0"/>
        <v>1.0011717300090153</v>
      </c>
      <c r="AQ25" s="4">
        <f t="shared" si="0"/>
        <v>1.0004318991458101</v>
      </c>
      <c r="AR25" s="4">
        <f t="shared" si="0"/>
        <v>1.0013618596683656</v>
      </c>
      <c r="AS25" s="4">
        <f t="shared" si="0"/>
        <v>1.0032631794236244</v>
      </c>
      <c r="AT25" s="4">
        <f t="shared" si="0"/>
        <v>1.0016282856917631</v>
      </c>
      <c r="AU25" s="4">
        <f t="shared" si="0"/>
        <v>1.0020037075662802</v>
      </c>
      <c r="AV25" s="4">
        <f t="shared" si="0"/>
        <v>1.0025547976892679</v>
      </c>
      <c r="AW25" s="4">
        <f t="shared" si="0"/>
        <v>1.0042939599835152</v>
      </c>
      <c r="AX25" s="4">
        <f t="shared" si="0"/>
        <v>1.000532762642776</v>
      </c>
      <c r="AY25" s="4">
        <f t="shared" si="0"/>
        <v>1.0008457624392597</v>
      </c>
      <c r="AZ25" s="4">
        <f t="shared" si="0"/>
        <v>0.99895933856556496</v>
      </c>
      <c r="BA25" s="4">
        <f t="shared" si="0"/>
        <v>1.0012504804960891</v>
      </c>
      <c r="BB25" s="4">
        <f t="shared" si="0"/>
        <v>0.99921589029149771</v>
      </c>
      <c r="BC25" s="4">
        <f t="shared" si="0"/>
        <v>0.99997471191358445</v>
      </c>
      <c r="BD25" s="4">
        <f t="shared" si="0"/>
        <v>1.0003441583933901</v>
      </c>
      <c r="BE25" s="4">
        <f t="shared" si="0"/>
        <v>1.0045760832628228</v>
      </c>
      <c r="BF25" s="4">
        <f t="shared" si="0"/>
        <v>1.0013345826848428</v>
      </c>
      <c r="BG25" s="4">
        <f t="shared" si="0"/>
        <v>1.0026718215976396</v>
      </c>
      <c r="BH25" s="4">
        <f t="shared" si="0"/>
        <v>1.0029193488815082</v>
      </c>
      <c r="BI25" s="4">
        <f t="shared" si="0"/>
        <v>1.0041270662324469</v>
      </c>
      <c r="BJ25" s="4">
        <f t="shared" si="0"/>
        <v>1.0033470948943952</v>
      </c>
      <c r="BK25" s="4">
        <f t="shared" si="0"/>
        <v>1.0017534622348714</v>
      </c>
      <c r="BL25" s="4">
        <f t="shared" si="0"/>
        <v>1.0016115219877466</v>
      </c>
      <c r="BM25" s="4">
        <f t="shared" si="0"/>
        <v>1.0018354120419761</v>
      </c>
      <c r="BN25" s="4">
        <f t="shared" si="0"/>
        <v>0.99908640310489027</v>
      </c>
      <c r="BO25" s="4">
        <f t="shared" si="0"/>
        <v>1.0019038721829643</v>
      </c>
    </row>
    <row r="26" spans="1:67" s="4" customFormat="1">
      <c r="A26" t="s">
        <v>72</v>
      </c>
      <c r="B26"/>
      <c r="C26"/>
      <c r="D26"/>
      <c r="E26" s="4">
        <f t="shared" si="1"/>
        <v>1.0004270232330821</v>
      </c>
      <c r="F26" s="4">
        <f t="shared" si="0"/>
        <v>1.0057988225290977</v>
      </c>
      <c r="G26" s="4">
        <f t="shared" si="0"/>
        <v>1.0059431099264968</v>
      </c>
      <c r="H26" s="4">
        <f t="shared" si="0"/>
        <v>1.0072215226474608</v>
      </c>
      <c r="I26" s="4">
        <f t="shared" si="0"/>
        <v>1.005336113369883</v>
      </c>
      <c r="J26" s="4">
        <f t="shared" si="0"/>
        <v>1.0015789202773251</v>
      </c>
      <c r="K26" s="4">
        <f t="shared" si="0"/>
        <v>1.0074373368894192</v>
      </c>
      <c r="L26" s="4">
        <f t="shared" si="0"/>
        <v>0.99800027948605841</v>
      </c>
      <c r="M26" s="4">
        <f t="shared" si="0"/>
        <v>0.99694215163356359</v>
      </c>
      <c r="N26" s="4">
        <f t="shared" si="0"/>
        <v>1.0036191650113158</v>
      </c>
      <c r="O26" s="4">
        <f t="shared" si="0"/>
        <v>1.0044340781728909</v>
      </c>
      <c r="P26" s="4">
        <f t="shared" si="0"/>
        <v>1.0225415053062918</v>
      </c>
      <c r="Q26" s="4">
        <f t="shared" si="0"/>
        <v>0.98329803356302381</v>
      </c>
      <c r="R26" s="4">
        <f t="shared" si="0"/>
        <v>1.005233989412468</v>
      </c>
      <c r="S26" s="4">
        <f t="shared" si="0"/>
        <v>1.0044373330590819</v>
      </c>
      <c r="T26" s="4">
        <f t="shared" si="0"/>
        <v>1.0028644140698511</v>
      </c>
      <c r="U26" s="4">
        <f t="shared" si="0"/>
        <v>1.006385036073528</v>
      </c>
      <c r="V26" s="4">
        <f t="shared" si="0"/>
        <v>1.004694644932689</v>
      </c>
      <c r="W26" s="4">
        <f t="shared" si="0"/>
        <v>1.0039968250501805</v>
      </c>
      <c r="X26" s="4">
        <f t="shared" si="0"/>
        <v>1.0047939292138881</v>
      </c>
      <c r="Y26" s="4">
        <f t="shared" si="0"/>
        <v>1.0020174036841174</v>
      </c>
      <c r="Z26" s="4">
        <f t="shared" si="0"/>
        <v>1.0030559490227968</v>
      </c>
      <c r="AA26" s="4">
        <f t="shared" si="0"/>
        <v>1.0010726529051697</v>
      </c>
      <c r="AB26" s="4">
        <f t="shared" ref="AB26:BO26" si="2">(AB6/AA6)^AB16</f>
        <v>1.0043894564122628</v>
      </c>
      <c r="AC26" s="4">
        <f t="shared" si="2"/>
        <v>1.0016087995727265</v>
      </c>
      <c r="AD26" s="4">
        <f t="shared" si="2"/>
        <v>1.0011959380745672</v>
      </c>
      <c r="AE26" s="4">
        <f t="shared" si="2"/>
        <v>1.0118430468879638</v>
      </c>
      <c r="AF26" s="4">
        <f t="shared" si="2"/>
        <v>0.99848864137200422</v>
      </c>
      <c r="AG26" s="4">
        <f t="shared" si="2"/>
        <v>1.0086926882367864</v>
      </c>
      <c r="AH26" s="4">
        <f t="shared" si="2"/>
        <v>0.99734018594024798</v>
      </c>
      <c r="AI26" s="4">
        <f t="shared" si="2"/>
        <v>0.99953919535846347</v>
      </c>
      <c r="AJ26" s="4">
        <f t="shared" si="2"/>
        <v>1.0077174085871008</v>
      </c>
      <c r="AK26" s="4">
        <f t="shared" si="2"/>
        <v>1.0117690222746369</v>
      </c>
      <c r="AL26" s="4">
        <f t="shared" si="2"/>
        <v>0.99757388290019378</v>
      </c>
      <c r="AM26" s="4">
        <f t="shared" si="2"/>
        <v>0.99004591730629066</v>
      </c>
      <c r="AN26" s="4">
        <f t="shared" si="2"/>
        <v>0.99512712755739641</v>
      </c>
      <c r="AO26" s="4">
        <f t="shared" si="2"/>
        <v>1.0051209645267278</v>
      </c>
      <c r="AP26" s="4">
        <f t="shared" si="2"/>
        <v>0.99749941931550956</v>
      </c>
      <c r="AQ26" s="4">
        <f t="shared" si="2"/>
        <v>0.99758598077338911</v>
      </c>
      <c r="AR26" s="4">
        <f t="shared" si="2"/>
        <v>0.9997768069509283</v>
      </c>
      <c r="AS26" s="4">
        <f t="shared" si="2"/>
        <v>0.99980858338941769</v>
      </c>
      <c r="AT26" s="4">
        <f t="shared" si="2"/>
        <v>0.99996138451121808</v>
      </c>
      <c r="AU26" s="4">
        <f t="shared" si="2"/>
        <v>1.0018755519728582</v>
      </c>
      <c r="AV26" s="4">
        <f t="shared" si="2"/>
        <v>1.0045193336229761</v>
      </c>
      <c r="AW26" s="4">
        <f t="shared" si="2"/>
        <v>1.0091974968285717</v>
      </c>
      <c r="AX26" s="4">
        <f t="shared" si="2"/>
        <v>0.99778158464882394</v>
      </c>
      <c r="AY26" s="4">
        <f t="shared" si="2"/>
        <v>1.0012359824363131</v>
      </c>
      <c r="AZ26" s="4">
        <f t="shared" si="2"/>
        <v>1.0018966137308347</v>
      </c>
      <c r="BA26" s="4">
        <f t="shared" si="2"/>
        <v>1.0028113938482668</v>
      </c>
      <c r="BB26" s="4">
        <f t="shared" si="2"/>
        <v>1.0036250743390038</v>
      </c>
      <c r="BC26" s="4">
        <f t="shared" si="2"/>
        <v>1.0003074039153723</v>
      </c>
      <c r="BD26" s="4">
        <f t="shared" si="2"/>
        <v>1.0100558928128349</v>
      </c>
      <c r="BE26" s="4">
        <f t="shared" si="2"/>
        <v>1.009623675790519</v>
      </c>
      <c r="BF26" s="4">
        <f t="shared" si="2"/>
        <v>1.0166688973987623</v>
      </c>
      <c r="BG26" s="4">
        <f t="shared" si="2"/>
        <v>1.0099292150977195</v>
      </c>
      <c r="BH26" s="4">
        <f t="shared" si="2"/>
        <v>1.0088964277315793</v>
      </c>
      <c r="BI26" s="4">
        <f t="shared" si="2"/>
        <v>1.0025226144378012</v>
      </c>
      <c r="BJ26" s="4">
        <f t="shared" si="2"/>
        <v>1.0087583126331807</v>
      </c>
      <c r="BK26" s="4">
        <f t="shared" si="2"/>
        <v>0.99862861062319241</v>
      </c>
      <c r="BL26" s="4">
        <f t="shared" si="2"/>
        <v>0.99898650576550729</v>
      </c>
      <c r="BM26" s="4">
        <f t="shared" si="2"/>
        <v>1.0055947530772451</v>
      </c>
      <c r="BN26" s="4">
        <f t="shared" si="2"/>
        <v>1.0137882680825985</v>
      </c>
      <c r="BO26" s="4">
        <f t="shared" si="2"/>
        <v>1.0034831914043731</v>
      </c>
    </row>
    <row r="27" spans="1:67" s="4" customFormat="1">
      <c r="A27" t="s">
        <v>72</v>
      </c>
      <c r="B27"/>
      <c r="C27"/>
      <c r="D27"/>
      <c r="E27" s="4">
        <f>(E7/D7)^E17</f>
        <v>1.0003686788192083</v>
      </c>
      <c r="F27" s="4">
        <f t="shared" ref="F27:BO29" si="3">(F7/E7)^F17</f>
        <v>0.97648802033368998</v>
      </c>
      <c r="G27" s="4">
        <f t="shared" si="3"/>
        <v>0.98813532385559599</v>
      </c>
      <c r="H27" s="4">
        <f t="shared" si="3"/>
        <v>0.95423917908022338</v>
      </c>
      <c r="I27" s="4">
        <f t="shared" si="3"/>
        <v>0.98301009290553465</v>
      </c>
      <c r="J27" s="4">
        <f t="shared" si="3"/>
        <v>0.99990661293380123</v>
      </c>
      <c r="K27" s="4">
        <f t="shared" si="3"/>
        <v>1.0049297915501505</v>
      </c>
      <c r="L27" s="4">
        <f t="shared" si="3"/>
        <v>1.0102836230465888</v>
      </c>
      <c r="M27" s="4">
        <f t="shared" si="3"/>
        <v>1.0095800779173623</v>
      </c>
      <c r="N27" s="4">
        <f t="shared" si="3"/>
        <v>1.0055423850590424</v>
      </c>
      <c r="O27" s="4">
        <f t="shared" si="3"/>
        <v>0.99771916942398653</v>
      </c>
      <c r="P27" s="4">
        <f t="shared" si="3"/>
        <v>1.0038453287113061</v>
      </c>
      <c r="Q27" s="4">
        <f t="shared" si="3"/>
        <v>1.0003117998227267</v>
      </c>
      <c r="R27" s="4">
        <f t="shared" si="3"/>
        <v>1.0063337735853064</v>
      </c>
      <c r="S27" s="4">
        <f t="shared" si="3"/>
        <v>1.0034220261633771</v>
      </c>
      <c r="T27" s="4">
        <f t="shared" si="3"/>
        <v>0.99464980487330024</v>
      </c>
      <c r="U27" s="4">
        <f t="shared" si="3"/>
        <v>0.99580470386706765</v>
      </c>
      <c r="V27" s="4">
        <f t="shared" si="3"/>
        <v>0.9952398792020688</v>
      </c>
      <c r="W27" s="4">
        <f t="shared" si="3"/>
        <v>1.0029714320753986</v>
      </c>
      <c r="X27" s="4">
        <f t="shared" si="3"/>
        <v>0.99440738663630257</v>
      </c>
      <c r="Y27" s="4">
        <f t="shared" si="3"/>
        <v>1.0134344292027913</v>
      </c>
      <c r="Z27" s="4">
        <f t="shared" si="3"/>
        <v>1.0115931092742811</v>
      </c>
      <c r="AA27" s="4">
        <f t="shared" si="3"/>
        <v>1.0132403752502641</v>
      </c>
      <c r="AB27" s="4">
        <f t="shared" si="3"/>
        <v>1.0030937012905978</v>
      </c>
      <c r="AC27" s="4">
        <f t="shared" si="3"/>
        <v>0.99117126505647024</v>
      </c>
      <c r="AD27" s="4">
        <f t="shared" si="3"/>
        <v>1.0004271805658553</v>
      </c>
      <c r="AE27" s="4">
        <f t="shared" si="3"/>
        <v>1.0052056029737233</v>
      </c>
      <c r="AF27" s="4">
        <f t="shared" si="3"/>
        <v>0.9990108498053264</v>
      </c>
      <c r="AG27" s="4">
        <f t="shared" si="3"/>
        <v>1.0058571370890357</v>
      </c>
      <c r="AH27" s="4">
        <f t="shared" si="3"/>
        <v>0.99684090462164565</v>
      </c>
      <c r="AI27" s="4">
        <f t="shared" si="3"/>
        <v>0.99992125225145612</v>
      </c>
      <c r="AJ27" s="4">
        <f t="shared" si="3"/>
        <v>0.99656260836158517</v>
      </c>
      <c r="AK27" s="4">
        <f t="shared" si="3"/>
        <v>1.0042891131606289</v>
      </c>
      <c r="AL27" s="4">
        <f t="shared" si="3"/>
        <v>0.99907099043679304</v>
      </c>
      <c r="AM27" s="4">
        <f t="shared" si="3"/>
        <v>0.9952845846179964</v>
      </c>
      <c r="AN27" s="4">
        <f t="shared" si="3"/>
        <v>1.0000169455523289</v>
      </c>
      <c r="AO27" s="4">
        <f t="shared" si="3"/>
        <v>0.99976525382339421</v>
      </c>
      <c r="AP27" s="4">
        <f t="shared" si="3"/>
        <v>1.0043632215740654</v>
      </c>
      <c r="AQ27" s="4">
        <f t="shared" si="3"/>
        <v>0.99658033885893715</v>
      </c>
      <c r="AR27" s="4">
        <f t="shared" si="3"/>
        <v>1.0025157485145171</v>
      </c>
      <c r="AS27" s="4">
        <f t="shared" si="3"/>
        <v>1.0015026066904675</v>
      </c>
      <c r="AT27" s="4">
        <f t="shared" si="3"/>
        <v>1.0004637530553835</v>
      </c>
      <c r="AU27" s="4">
        <f t="shared" si="3"/>
        <v>0.99967327955133667</v>
      </c>
      <c r="AV27" s="4">
        <f t="shared" si="3"/>
        <v>1.001058344140114</v>
      </c>
      <c r="AW27" s="4">
        <f t="shared" si="3"/>
        <v>1.0008523005871917</v>
      </c>
      <c r="AX27" s="4">
        <f t="shared" si="3"/>
        <v>1.000132273877594</v>
      </c>
      <c r="AY27" s="4">
        <f t="shared" si="3"/>
        <v>0.99962150562834384</v>
      </c>
      <c r="AZ27" s="4">
        <f t="shared" si="3"/>
        <v>0.99912148839980641</v>
      </c>
      <c r="BA27" s="4">
        <f t="shared" si="3"/>
        <v>0.9982133341688163</v>
      </c>
      <c r="BB27" s="4">
        <f t="shared" si="3"/>
        <v>0.99733500231794525</v>
      </c>
      <c r="BC27" s="4">
        <f t="shared" si="3"/>
        <v>0.99665080781162618</v>
      </c>
      <c r="BD27" s="4">
        <f t="shared" si="3"/>
        <v>1.0019794238736857</v>
      </c>
      <c r="BE27" s="4">
        <f t="shared" si="3"/>
        <v>0.99624781504129145</v>
      </c>
      <c r="BF27" s="4">
        <f t="shared" si="3"/>
        <v>0.9969104243907897</v>
      </c>
      <c r="BG27" s="4">
        <f t="shared" si="3"/>
        <v>1.0010562361562019</v>
      </c>
      <c r="BH27" s="4">
        <f t="shared" si="3"/>
        <v>1.0004408145845085</v>
      </c>
      <c r="BI27" s="4">
        <f t="shared" si="3"/>
        <v>1.001891077404053</v>
      </c>
      <c r="BJ27" s="4">
        <f t="shared" si="3"/>
        <v>0.99952977797398945</v>
      </c>
      <c r="BK27" s="4">
        <f t="shared" si="3"/>
        <v>1.0009981416326492</v>
      </c>
      <c r="BL27" s="4">
        <f t="shared" si="3"/>
        <v>0.99502210641752842</v>
      </c>
      <c r="BM27" s="4">
        <f t="shared" si="3"/>
        <v>1.0028233060538854</v>
      </c>
      <c r="BN27" s="4">
        <f t="shared" si="3"/>
        <v>1.0013670907515932</v>
      </c>
      <c r="BO27" s="4">
        <f t="shared" si="3"/>
        <v>1.0027859983943415</v>
      </c>
    </row>
    <row r="28" spans="1:67" s="4" customFormat="1">
      <c r="A28" t="s">
        <v>72</v>
      </c>
      <c r="B28"/>
      <c r="C28"/>
      <c r="D28"/>
      <c r="E28" s="4">
        <f>(E8/D8)^E18</f>
        <v>0.98929693275564401</v>
      </c>
      <c r="F28" s="4">
        <f t="shared" si="3"/>
        <v>0.98178077330543578</v>
      </c>
      <c r="G28" s="4">
        <f t="shared" si="3"/>
        <v>0.99002282417875331</v>
      </c>
      <c r="H28" s="4">
        <f t="shared" si="3"/>
        <v>0.9636278617407007</v>
      </c>
      <c r="I28" s="4">
        <f t="shared" si="3"/>
        <v>0.98812039020515485</v>
      </c>
      <c r="J28" s="4">
        <f t="shared" si="3"/>
        <v>0.9994084728655398</v>
      </c>
      <c r="K28" s="4">
        <f t="shared" si="3"/>
        <v>1.0039916751249129</v>
      </c>
      <c r="L28" s="4">
        <f t="shared" si="3"/>
        <v>1.0077817463650967</v>
      </c>
      <c r="M28" s="4">
        <f t="shared" si="3"/>
        <v>1.0068784711287295</v>
      </c>
      <c r="N28" s="4">
        <f t="shared" si="3"/>
        <v>1.0024452589196442</v>
      </c>
      <c r="O28" s="4">
        <f t="shared" si="3"/>
        <v>1.0002757073256654</v>
      </c>
      <c r="P28" s="4">
        <f t="shared" si="3"/>
        <v>1.0016863388651687</v>
      </c>
      <c r="Q28" s="4">
        <f t="shared" si="3"/>
        <v>0.99975988738846699</v>
      </c>
      <c r="R28" s="4">
        <f t="shared" si="3"/>
        <v>0.99973903842327494</v>
      </c>
      <c r="S28" s="4">
        <f t="shared" si="3"/>
        <v>0.99951644238555237</v>
      </c>
      <c r="T28" s="4">
        <f t="shared" si="3"/>
        <v>0.99870782231229493</v>
      </c>
      <c r="U28" s="4">
        <f t="shared" si="3"/>
        <v>0.99745971695623803</v>
      </c>
      <c r="V28" s="4">
        <f t="shared" si="3"/>
        <v>0.99829684934064322</v>
      </c>
      <c r="W28" s="4">
        <f t="shared" si="3"/>
        <v>0.99970700027386328</v>
      </c>
      <c r="X28" s="4">
        <f t="shared" si="3"/>
        <v>0.99399074941725785</v>
      </c>
      <c r="Y28" s="4">
        <f t="shared" si="3"/>
        <v>1.0071885263312415</v>
      </c>
      <c r="Z28" s="4">
        <f t="shared" si="3"/>
        <v>1.003204641960769</v>
      </c>
      <c r="AA28" s="4">
        <f t="shared" si="3"/>
        <v>1.004552093926973</v>
      </c>
      <c r="AB28" s="4">
        <f t="shared" si="3"/>
        <v>1.004077925392294</v>
      </c>
      <c r="AC28" s="4">
        <f t="shared" si="3"/>
        <v>1.0006133843802774</v>
      </c>
      <c r="AD28" s="4">
        <f t="shared" si="3"/>
        <v>0.99966588901346354</v>
      </c>
      <c r="AE28" s="4">
        <f t="shared" si="3"/>
        <v>1.0022427592443672</v>
      </c>
      <c r="AF28" s="4">
        <f t="shared" si="3"/>
        <v>0.9998547528692745</v>
      </c>
      <c r="AG28" s="4">
        <f t="shared" si="3"/>
        <v>1.0012999283648287</v>
      </c>
      <c r="AH28" s="4">
        <f t="shared" si="3"/>
        <v>0.99997822110528334</v>
      </c>
      <c r="AI28" s="4">
        <f t="shared" si="3"/>
        <v>0.99999510080214016</v>
      </c>
      <c r="AJ28" s="4">
        <f t="shared" si="3"/>
        <v>0.99996973850174153</v>
      </c>
      <c r="AK28" s="4">
        <f t="shared" si="3"/>
        <v>1.0006154085475463</v>
      </c>
      <c r="AL28" s="4">
        <f t="shared" si="3"/>
        <v>0.9998449282728511</v>
      </c>
      <c r="AM28" s="4">
        <f t="shared" si="3"/>
        <v>0.99968785350895617</v>
      </c>
      <c r="AN28" s="4">
        <f t="shared" si="3"/>
        <v>1.0001808302291288</v>
      </c>
      <c r="AO28" s="4">
        <f t="shared" si="3"/>
        <v>1.0012768286892793</v>
      </c>
      <c r="AP28" s="4">
        <f t="shared" si="3"/>
        <v>1.0014087022901104</v>
      </c>
      <c r="AQ28" s="4">
        <f t="shared" si="3"/>
        <v>0.9996723109988046</v>
      </c>
      <c r="AR28" s="4">
        <f t="shared" si="3"/>
        <v>1.001283930653692</v>
      </c>
      <c r="AS28" s="4">
        <f t="shared" si="3"/>
        <v>1.0022306570528707</v>
      </c>
      <c r="AT28" s="4">
        <f t="shared" si="3"/>
        <v>1.0011944693978601</v>
      </c>
      <c r="AU28" s="4">
        <f t="shared" si="3"/>
        <v>1.0009295286733029</v>
      </c>
      <c r="AV28" s="4">
        <f t="shared" si="3"/>
        <v>1.0005813150066325</v>
      </c>
      <c r="AW28" s="4">
        <f t="shared" si="3"/>
        <v>1.0009560140056497</v>
      </c>
      <c r="AX28" s="4">
        <f t="shared" si="3"/>
        <v>1.0017565149569796</v>
      </c>
      <c r="AY28" s="4">
        <f t="shared" si="3"/>
        <v>1.0006097136574703</v>
      </c>
      <c r="AZ28" s="4">
        <f t="shared" si="3"/>
        <v>1.0003254573640896</v>
      </c>
      <c r="BA28" s="4">
        <f t="shared" si="3"/>
        <v>1.0006010418697679</v>
      </c>
      <c r="BB28" s="4">
        <f t="shared" si="3"/>
        <v>1.0002334268035764</v>
      </c>
      <c r="BC28" s="4">
        <f t="shared" si="3"/>
        <v>1.0001189128210677</v>
      </c>
      <c r="BD28" s="4">
        <f t="shared" si="3"/>
        <v>1.0006791970904851</v>
      </c>
      <c r="BE28" s="4">
        <f t="shared" si="3"/>
        <v>0.99918696537059026</v>
      </c>
      <c r="BF28" s="4">
        <f t="shared" si="3"/>
        <v>0.9996852319315791</v>
      </c>
      <c r="BG28" s="4">
        <f t="shared" si="3"/>
        <v>0.99922220358691738</v>
      </c>
      <c r="BH28" s="4">
        <f t="shared" si="3"/>
        <v>1.0002477259817277</v>
      </c>
      <c r="BI28" s="4">
        <f t="shared" si="3"/>
        <v>1.0007170093201678</v>
      </c>
      <c r="BJ28" s="4">
        <f t="shared" si="3"/>
        <v>1.0011395612903782</v>
      </c>
      <c r="BK28" s="4">
        <f t="shared" si="3"/>
        <v>1.0001137813317678</v>
      </c>
      <c r="BL28" s="4">
        <f t="shared" si="3"/>
        <v>0.99985137894722698</v>
      </c>
      <c r="BM28" s="4">
        <f t="shared" si="3"/>
        <v>1.0009041418363465</v>
      </c>
      <c r="BN28" s="4">
        <f t="shared" si="3"/>
        <v>1.0005267100423889</v>
      </c>
      <c r="BO28" s="4">
        <f t="shared" si="3"/>
        <v>0.99922784463366132</v>
      </c>
    </row>
    <row r="29" spans="1:67" s="4" customFormat="1">
      <c r="A29" t="s">
        <v>72</v>
      </c>
      <c r="B29"/>
      <c r="C29"/>
      <c r="D29"/>
      <c r="E29" s="4">
        <f>(E9/D9)^E19</f>
        <v>1.0048370600830545</v>
      </c>
      <c r="F29" s="4">
        <f t="shared" si="3"/>
        <v>0.99806489282634825</v>
      </c>
      <c r="G29" s="4">
        <f t="shared" si="3"/>
        <v>0.9990964794919367</v>
      </c>
      <c r="H29" s="4">
        <f t="shared" si="3"/>
        <v>0.99443962784146411</v>
      </c>
      <c r="I29" s="4">
        <f>(I9/H9)^I19</f>
        <v>0.99888699361234645</v>
      </c>
      <c r="J29" s="4">
        <f t="shared" si="3"/>
        <v>1.0008777165708354</v>
      </c>
      <c r="K29" s="4">
        <f t="shared" si="3"/>
        <v>1.0017875768724189</v>
      </c>
      <c r="L29" s="4">
        <f t="shared" si="3"/>
        <v>1.0011902312605403</v>
      </c>
      <c r="M29" s="4">
        <f t="shared" si="3"/>
        <v>1.0024159190409641</v>
      </c>
      <c r="N29" s="4">
        <f t="shared" si="3"/>
        <v>1.0016977445658568</v>
      </c>
      <c r="O29" s="4">
        <f t="shared" si="3"/>
        <v>0.99979829303212397</v>
      </c>
      <c r="P29" s="4">
        <f t="shared" si="3"/>
        <v>1.0014767113503309</v>
      </c>
      <c r="Q29" s="4">
        <f t="shared" si="3"/>
        <v>1.0007574740752003</v>
      </c>
      <c r="R29" s="4">
        <f t="shared" si="3"/>
        <v>1.0044135653973436</v>
      </c>
      <c r="S29" s="4">
        <f t="shared" si="3"/>
        <v>1.002580606115193</v>
      </c>
      <c r="T29" s="4">
        <f t="shared" si="3"/>
        <v>1.0002876854507861</v>
      </c>
      <c r="U29" s="4">
        <f t="shared" si="3"/>
        <v>1.0003208098374874</v>
      </c>
      <c r="V29" s="4">
        <f t="shared" si="3"/>
        <v>0.99960838895682314</v>
      </c>
      <c r="W29" s="4">
        <f t="shared" si="3"/>
        <v>1.0016865879253503</v>
      </c>
      <c r="X29" s="4">
        <f t="shared" si="3"/>
        <v>1.0013300045678606</v>
      </c>
      <c r="Y29" s="4">
        <f t="shared" si="3"/>
        <v>1.0033322335289139</v>
      </c>
      <c r="Z29" s="4">
        <f t="shared" si="3"/>
        <v>1.0048344669014209</v>
      </c>
      <c r="AA29" s="4">
        <f t="shared" si="3"/>
        <v>1.0026964113098806</v>
      </c>
      <c r="AB29" s="4">
        <f t="shared" si="3"/>
        <v>1.0012173982078056</v>
      </c>
      <c r="AC29" s="4">
        <f t="shared" si="3"/>
        <v>0.99674971875198137</v>
      </c>
      <c r="AD29" s="4">
        <f t="shared" si="3"/>
        <v>1.0001327292551025</v>
      </c>
      <c r="AE29" s="4">
        <f t="shared" si="3"/>
        <v>1.0004919643605394</v>
      </c>
      <c r="AF29" s="4">
        <f t="shared" si="3"/>
        <v>0.99985562245214721</v>
      </c>
      <c r="AG29" s="4">
        <f t="shared" si="3"/>
        <v>1.0010715117969278</v>
      </c>
      <c r="AH29" s="4">
        <f t="shared" si="3"/>
        <v>0.99915588820574741</v>
      </c>
      <c r="AI29" s="4">
        <f t="shared" si="3"/>
        <v>0.99952123617990074</v>
      </c>
      <c r="AJ29" s="4">
        <f t="shared" si="3"/>
        <v>0.99900537940803591</v>
      </c>
      <c r="AK29" s="4">
        <f t="shared" si="3"/>
        <v>1.00098677811847</v>
      </c>
      <c r="AL29" s="4">
        <f t="shared" si="3"/>
        <v>0.99988391057021508</v>
      </c>
      <c r="AM29" s="4">
        <f t="shared" si="3"/>
        <v>0.99984705117028638</v>
      </c>
      <c r="AN29" s="4">
        <f t="shared" si="3"/>
        <v>1.001028306767739</v>
      </c>
      <c r="AO29" s="4">
        <f t="shared" si="3"/>
        <v>0.99916023970556689</v>
      </c>
      <c r="AP29" s="4">
        <f t="shared" si="3"/>
        <v>1.001137591167623</v>
      </c>
      <c r="AQ29" s="4">
        <f t="shared" si="3"/>
        <v>0.99993259217177144</v>
      </c>
      <c r="AR29" s="4">
        <f t="shared" si="3"/>
        <v>1.0002156982128001</v>
      </c>
      <c r="AS29" s="4">
        <f t="shared" si="3"/>
        <v>1.0005077640193165</v>
      </c>
      <c r="AT29" s="4">
        <f t="shared" si="3"/>
        <v>1.0004336958984179</v>
      </c>
      <c r="AU29" s="4">
        <f t="shared" si="3"/>
        <v>1.0001459079956563</v>
      </c>
      <c r="AV29" s="4">
        <f t="shared" si="3"/>
        <v>1.0004716026191192</v>
      </c>
      <c r="AW29" s="4">
        <f t="shared" si="3"/>
        <v>0.99999984941910602</v>
      </c>
      <c r="AX29" s="4">
        <f t="shared" si="3"/>
        <v>1.004005271225505</v>
      </c>
      <c r="AY29" s="4">
        <f t="shared" si="3"/>
        <v>1.000310420807216</v>
      </c>
      <c r="AZ29" s="4">
        <f t="shared" si="3"/>
        <v>1.0000028518944064</v>
      </c>
      <c r="BA29" s="4">
        <f t="shared" si="3"/>
        <v>0.99976166578658943</v>
      </c>
      <c r="BB29" s="4">
        <f t="shared" si="3"/>
        <v>1.0001857277997832</v>
      </c>
      <c r="BC29" s="4">
        <f t="shared" si="3"/>
        <v>0.99964571850062978</v>
      </c>
      <c r="BD29" s="4">
        <f t="shared" si="3"/>
        <v>0.9996869003047465</v>
      </c>
      <c r="BE29" s="4">
        <f t="shared" si="3"/>
        <v>0.99956245856523984</v>
      </c>
      <c r="BF29" s="4">
        <f t="shared" si="3"/>
        <v>1.0000897085715561</v>
      </c>
      <c r="BG29" s="4">
        <f t="shared" si="3"/>
        <v>0.99952807988149717</v>
      </c>
      <c r="BH29" s="4">
        <f t="shared" si="3"/>
        <v>0.99964302319080967</v>
      </c>
      <c r="BI29" s="4">
        <f t="shared" si="3"/>
        <v>0.99963629619099581</v>
      </c>
      <c r="BJ29" s="4">
        <f t="shared" si="3"/>
        <v>0.99886520407855384</v>
      </c>
      <c r="BK29" s="4">
        <f t="shared" si="3"/>
        <v>0.99983694961778757</v>
      </c>
      <c r="BL29" s="4">
        <f t="shared" si="3"/>
        <v>0.99935305805392038</v>
      </c>
      <c r="BM29" s="4">
        <f t="shared" si="3"/>
        <v>0.99959362410052777</v>
      </c>
      <c r="BN29" s="4">
        <f t="shared" si="3"/>
        <v>1.0001149852485505</v>
      </c>
      <c r="BO29" s="4">
        <f t="shared" si="3"/>
        <v>0.99916730228947725</v>
      </c>
    </row>
    <row r="30" spans="1:67">
      <c r="A30" t="s">
        <v>72</v>
      </c>
      <c r="E30" s="4">
        <f t="shared" ref="E30:BO31" si="4">(E10/D10)^E20</f>
        <v>1.0067459827284235</v>
      </c>
      <c r="F30" s="4">
        <f t="shared" si="4"/>
        <v>0.9955369595265916</v>
      </c>
      <c r="G30" s="4">
        <f t="shared" si="4"/>
        <v>0.9984115734059108</v>
      </c>
      <c r="H30" s="4">
        <f t="shared" si="4"/>
        <v>0.99323080519241069</v>
      </c>
      <c r="I30" s="4">
        <f t="shared" si="4"/>
        <v>0.99688141292567423</v>
      </c>
      <c r="J30" s="4">
        <f t="shared" si="4"/>
        <v>1.0002375294951857</v>
      </c>
      <c r="K30" s="4">
        <f t="shared" si="4"/>
        <v>1.0002040974714441</v>
      </c>
      <c r="L30" s="4">
        <f t="shared" si="4"/>
        <v>1.0022310349287089</v>
      </c>
      <c r="M30" s="4">
        <f t="shared" si="4"/>
        <v>1.0013633532624546</v>
      </c>
      <c r="N30" s="4">
        <f t="shared" si="4"/>
        <v>1.0019994855074641</v>
      </c>
      <c r="O30" s="4">
        <f t="shared" si="4"/>
        <v>0.99885317322456724</v>
      </c>
      <c r="P30" s="4">
        <f t="shared" si="4"/>
        <v>1.000862924546239</v>
      </c>
      <c r="Q30" s="4">
        <f t="shared" si="4"/>
        <v>0.99930007085900885</v>
      </c>
      <c r="R30" s="4">
        <f t="shared" si="4"/>
        <v>1.0024315846469292</v>
      </c>
      <c r="S30" s="4">
        <f t="shared" si="4"/>
        <v>1.0007417138732286</v>
      </c>
      <c r="T30" s="4">
        <f t="shared" si="4"/>
        <v>0.99661945029683774</v>
      </c>
      <c r="U30" s="4">
        <f t="shared" si="4"/>
        <v>0.9980473362547051</v>
      </c>
      <c r="V30" s="4">
        <f t="shared" si="4"/>
        <v>0.99829579444556693</v>
      </c>
      <c r="W30" s="4">
        <f t="shared" si="4"/>
        <v>1.0015823091170852</v>
      </c>
      <c r="X30" s="4">
        <f t="shared" si="4"/>
        <v>0.99982549821250011</v>
      </c>
      <c r="Y30" s="4">
        <f t="shared" si="4"/>
        <v>1.0037529490746584</v>
      </c>
      <c r="Z30" s="4">
        <f t="shared" si="4"/>
        <v>1.0055400770103198</v>
      </c>
      <c r="AA30" s="4">
        <f t="shared" si="4"/>
        <v>1.0067954232053862</v>
      </c>
      <c r="AB30" s="4">
        <f t="shared" si="4"/>
        <v>0.99958726805140663</v>
      </c>
      <c r="AC30" s="4">
        <f t="shared" si="4"/>
        <v>0.99524261729471775</v>
      </c>
      <c r="AD30" s="4">
        <f t="shared" si="4"/>
        <v>1.0011736776719697</v>
      </c>
      <c r="AE30" s="4">
        <f t="shared" si="4"/>
        <v>1.0030439898812387</v>
      </c>
      <c r="AF30" s="4">
        <f t="shared" si="4"/>
        <v>1.0003018388966802</v>
      </c>
      <c r="AG30" s="4">
        <f t="shared" si="4"/>
        <v>1.0024078264149818</v>
      </c>
      <c r="AH30" s="4">
        <f t="shared" si="4"/>
        <v>0.99839762893657047</v>
      </c>
      <c r="AI30" s="4">
        <f t="shared" si="4"/>
        <v>0.99867840040853861</v>
      </c>
      <c r="AJ30" s="4">
        <f t="shared" si="4"/>
        <v>0.99888022911863761</v>
      </c>
      <c r="AK30" s="4">
        <f t="shared" si="4"/>
        <v>1.0021803005271916</v>
      </c>
      <c r="AL30" s="4">
        <f t="shared" si="4"/>
        <v>0.99919976730922366</v>
      </c>
      <c r="AM30" s="4">
        <f t="shared" si="4"/>
        <v>0.99833219281634278</v>
      </c>
      <c r="AN30" s="4">
        <f t="shared" si="4"/>
        <v>0.9980304511511715</v>
      </c>
      <c r="AO30" s="4">
        <f t="shared" si="4"/>
        <v>0.99880053809731728</v>
      </c>
      <c r="AP30" s="4">
        <f t="shared" si="4"/>
        <v>1.0003445499374799</v>
      </c>
      <c r="AQ30" s="4">
        <f t="shared" si="4"/>
        <v>0.99685999868612585</v>
      </c>
      <c r="AR30" s="4">
        <f t="shared" si="4"/>
        <v>1.0013412191826161</v>
      </c>
      <c r="AS30" s="4">
        <f t="shared" si="4"/>
        <v>0.99913571743687357</v>
      </c>
      <c r="AT30" s="4">
        <f t="shared" si="4"/>
        <v>0.99891865192284013</v>
      </c>
      <c r="AU30" s="4">
        <f t="shared" si="4"/>
        <v>1.0002634070007643</v>
      </c>
      <c r="AV30" s="4">
        <f t="shared" si="4"/>
        <v>1.001314945160835</v>
      </c>
      <c r="AW30" s="4">
        <f t="shared" si="4"/>
        <v>1.0000989604153185</v>
      </c>
      <c r="AX30" s="4">
        <f t="shared" si="4"/>
        <v>0.99568656667500788</v>
      </c>
      <c r="AY30" s="4">
        <f t="shared" si="4"/>
        <v>0.99944061627272363</v>
      </c>
      <c r="AZ30" s="4">
        <f t="shared" si="4"/>
        <v>1.0000048630951119</v>
      </c>
      <c r="BA30" s="4">
        <f t="shared" si="4"/>
        <v>0.99923496482783103</v>
      </c>
      <c r="BB30" s="4">
        <f t="shared" si="4"/>
        <v>0.99802770318824219</v>
      </c>
      <c r="BC30" s="4">
        <f t="shared" si="4"/>
        <v>0.99769518593337625</v>
      </c>
      <c r="BD30" s="4">
        <f t="shared" si="4"/>
        <v>1.0008235855868441</v>
      </c>
      <c r="BE30" s="4">
        <f t="shared" si="4"/>
        <v>0.9991415708060184</v>
      </c>
      <c r="BF30" s="4">
        <f t="shared" si="4"/>
        <v>0.9997325469388646</v>
      </c>
      <c r="BG30" s="4">
        <f t="shared" si="4"/>
        <v>1.0008100706633707</v>
      </c>
      <c r="BH30" s="4">
        <f t="shared" si="4"/>
        <v>1.0002987002709132</v>
      </c>
      <c r="BI30" s="4">
        <f t="shared" si="4"/>
        <v>1.0009034818267029</v>
      </c>
      <c r="BJ30" s="4">
        <f t="shared" si="4"/>
        <v>0.99967126505882009</v>
      </c>
      <c r="BK30" s="4">
        <f t="shared" si="4"/>
        <v>1.0009450030566047</v>
      </c>
      <c r="BL30" s="4">
        <f t="shared" si="4"/>
        <v>0.99759660925018001</v>
      </c>
      <c r="BM30" s="4">
        <f t="shared" si="4"/>
        <v>1.0029640762097924</v>
      </c>
      <c r="BN30" s="4">
        <f t="shared" si="4"/>
        <v>1.000587351098815</v>
      </c>
      <c r="BO30" s="4">
        <f t="shared" si="4"/>
        <v>1.0014767084918632</v>
      </c>
    </row>
    <row r="31" spans="1:67">
      <c r="A31" t="s">
        <v>72</v>
      </c>
      <c r="E31" s="4">
        <f>(E11/D11)^E21</f>
        <v>0.99910212232585349</v>
      </c>
      <c r="F31" s="4">
        <f t="shared" si="4"/>
        <v>0.9999152807881293</v>
      </c>
      <c r="G31" s="4">
        <f t="shared" si="4"/>
        <v>1.001042328690853</v>
      </c>
      <c r="H31" s="4">
        <f t="shared" si="4"/>
        <v>1.0013215921929763</v>
      </c>
      <c r="I31" s="4">
        <f t="shared" si="4"/>
        <v>0.99977377700853942</v>
      </c>
      <c r="J31" s="4">
        <f t="shared" si="4"/>
        <v>0.9992919414336553</v>
      </c>
      <c r="K31" s="4">
        <f t="shared" si="4"/>
        <v>0.99908517981159117</v>
      </c>
      <c r="L31" s="4">
        <f t="shared" si="4"/>
        <v>0.99903545548189632</v>
      </c>
      <c r="M31" s="4">
        <f t="shared" si="4"/>
        <v>0.99928279177778623</v>
      </c>
      <c r="N31" s="4">
        <f t="shared" si="4"/>
        <v>0.99990759555254705</v>
      </c>
      <c r="O31" s="4">
        <f t="shared" si="4"/>
        <v>0.99983803134658933</v>
      </c>
      <c r="P31" s="4">
        <f t="shared" si="4"/>
        <v>0.99971727873862848</v>
      </c>
      <c r="Q31" s="4">
        <f t="shared" si="4"/>
        <v>1.0011169006643679</v>
      </c>
      <c r="R31" s="4">
        <f t="shared" si="4"/>
        <v>1.0003285922283391</v>
      </c>
      <c r="S31" s="4">
        <f t="shared" si="4"/>
        <v>1.0007374273445966</v>
      </c>
      <c r="T31" s="4">
        <f t="shared" si="4"/>
        <v>0.99927936703515707</v>
      </c>
      <c r="U31" s="4">
        <f t="shared" si="4"/>
        <v>1.0002965382016387</v>
      </c>
      <c r="V31" s="4">
        <f t="shared" si="4"/>
        <v>0.99961608369989075</v>
      </c>
      <c r="W31" s="4">
        <f t="shared" si="4"/>
        <v>0.99916891572092847</v>
      </c>
      <c r="X31" s="4">
        <f t="shared" si="4"/>
        <v>0.99912620428752075</v>
      </c>
      <c r="Y31" s="4">
        <f t="shared" si="4"/>
        <v>0.9989610313385735</v>
      </c>
      <c r="Z31" s="4">
        <f t="shared" si="4"/>
        <v>0.99751112008109832</v>
      </c>
      <c r="AA31" s="4">
        <f t="shared" si="4"/>
        <v>0.99902780855631823</v>
      </c>
      <c r="AB31" s="4">
        <f t="shared" si="4"/>
        <v>0.99847367127795017</v>
      </c>
      <c r="AC31" s="4">
        <f t="shared" si="4"/>
        <v>0.99969697774864197</v>
      </c>
      <c r="AD31" s="4">
        <f t="shared" si="4"/>
        <v>0.99957496118752431</v>
      </c>
      <c r="AE31" s="4">
        <f t="shared" si="4"/>
        <v>0.99948828680914936</v>
      </c>
      <c r="AF31" s="4">
        <f t="shared" si="4"/>
        <v>0.99955578565542647</v>
      </c>
      <c r="AG31" s="4">
        <f t="shared" si="4"/>
        <v>1.0012080879592453</v>
      </c>
      <c r="AH31" s="4">
        <f t="shared" si="4"/>
        <v>0.99939451889011166</v>
      </c>
      <c r="AI31" s="4">
        <f t="shared" si="4"/>
        <v>1.0020972565626152</v>
      </c>
      <c r="AJ31" s="4">
        <f t="shared" si="4"/>
        <v>0.9987055757404647</v>
      </c>
      <c r="AK31" s="4">
        <f t="shared" si="4"/>
        <v>1.00040115698553</v>
      </c>
      <c r="AL31" s="4">
        <f t="shared" si="4"/>
        <v>0.99983971480113021</v>
      </c>
      <c r="AM31" s="4">
        <f t="shared" si="4"/>
        <v>0.99778945929898322</v>
      </c>
      <c r="AN31" s="4">
        <f t="shared" si="4"/>
        <v>1.0008810349985529</v>
      </c>
      <c r="AO31" s="4">
        <f t="shared" si="4"/>
        <v>1.0008259255271457</v>
      </c>
      <c r="AP31" s="4">
        <f t="shared" si="4"/>
        <v>1.0014828104854963</v>
      </c>
      <c r="AQ31" s="4">
        <f t="shared" si="4"/>
        <v>1.0001635177682497</v>
      </c>
      <c r="AR31" s="4">
        <f t="shared" si="4"/>
        <v>0.99978372424118844</v>
      </c>
      <c r="AS31" s="4">
        <f t="shared" si="4"/>
        <v>1.0001133607285315</v>
      </c>
      <c r="AT31" s="4">
        <f t="shared" si="4"/>
        <v>0.99992702479670414</v>
      </c>
      <c r="AU31" s="4">
        <f t="shared" si="4"/>
        <v>0.99864296998655189</v>
      </c>
      <c r="AV31" s="4">
        <f t="shared" si="4"/>
        <v>0.99883683006257562</v>
      </c>
      <c r="AW31" s="4">
        <f t="shared" si="4"/>
        <v>1.0011313766909689</v>
      </c>
      <c r="AX31" s="4">
        <f t="shared" si="4"/>
        <v>0.99992980659052833</v>
      </c>
      <c r="AY31" s="4">
        <f t="shared" si="4"/>
        <v>0.99967744694433691</v>
      </c>
      <c r="AZ31" s="4">
        <f t="shared" si="4"/>
        <v>0.99976807543590784</v>
      </c>
      <c r="BA31" s="4">
        <f t="shared" si="4"/>
        <v>0.99939048498637451</v>
      </c>
      <c r="BB31" s="4">
        <f t="shared" si="4"/>
        <v>0.99952491712703684</v>
      </c>
      <c r="BC31" s="4">
        <f t="shared" si="4"/>
        <v>1.0001115690971483</v>
      </c>
      <c r="BD31" s="4">
        <f t="shared" si="4"/>
        <v>1.0011014273001291</v>
      </c>
      <c r="BE31" s="4">
        <f t="shared" si="4"/>
        <v>0.99824469551295392</v>
      </c>
      <c r="BF31" s="4">
        <f t="shared" si="4"/>
        <v>0.99761449763279542</v>
      </c>
      <c r="BG31" s="4">
        <f t="shared" si="4"/>
        <v>1.0013748496897623</v>
      </c>
      <c r="BH31" s="4">
        <f t="shared" si="4"/>
        <v>0.99970845830020838</v>
      </c>
      <c r="BI31" s="4">
        <f t="shared" si="4"/>
        <v>1.0008982079187716</v>
      </c>
      <c r="BJ31" s="4">
        <f t="shared" si="4"/>
        <v>1.0002659375062113</v>
      </c>
      <c r="BK31" s="4">
        <f t="shared" si="4"/>
        <v>1.0001554833419124</v>
      </c>
      <c r="BL31" s="4">
        <f t="shared" si="4"/>
        <v>0.99884765920463048</v>
      </c>
      <c r="BM31" s="4">
        <f t="shared" si="4"/>
        <v>0.99904448229690834</v>
      </c>
      <c r="BN31" s="4">
        <f t="shared" si="4"/>
        <v>0.99951393201668692</v>
      </c>
      <c r="BO31" s="4">
        <f t="shared" si="4"/>
        <v>1.0021726712001842</v>
      </c>
    </row>
    <row r="32" spans="1:67">
      <c r="A32" s="7" t="s">
        <v>73</v>
      </c>
      <c r="B32" s="7"/>
      <c r="C32" s="7"/>
      <c r="D32" s="7"/>
      <c r="E32" s="8">
        <f>E22*E23*E24*E25*E26*E27*E28*E29*E30*E31</f>
        <v>1.0009794473111102</v>
      </c>
      <c r="F32" s="8">
        <f t="shared" ref="F32:BO32" si="5">F22*F23*F24*F25*F26*F27*F28*F29*F30*F31</f>
        <v>0.96323978376180963</v>
      </c>
      <c r="G32" s="8">
        <f t="shared" si="5"/>
        <v>1.0103374709234503</v>
      </c>
      <c r="H32" s="8">
        <f t="shared" si="5"/>
        <v>0.92157571718665932</v>
      </c>
      <c r="I32" s="8">
        <f t="shared" si="5"/>
        <v>0.97718739782696384</v>
      </c>
      <c r="J32" s="8">
        <f t="shared" si="5"/>
        <v>1.0113724867149512</v>
      </c>
      <c r="K32" s="8">
        <f t="shared" si="5"/>
        <v>1.0207468356237441</v>
      </c>
      <c r="L32" s="8">
        <f t="shared" si="5"/>
        <v>1.0350151974319037</v>
      </c>
      <c r="M32" s="8">
        <f t="shared" si="5"/>
        <v>1.0129741935981684</v>
      </c>
      <c r="N32" s="8">
        <f t="shared" si="5"/>
        <v>1.0246341492304301</v>
      </c>
      <c r="O32" s="8">
        <f t="shared" si="5"/>
        <v>1.0074655893790143</v>
      </c>
      <c r="P32" s="8">
        <f t="shared" si="5"/>
        <v>1.0438196124520138</v>
      </c>
      <c r="Q32" s="8">
        <f t="shared" si="5"/>
        <v>0.98986033932812856</v>
      </c>
      <c r="R32" s="8">
        <f t="shared" si="5"/>
        <v>1.0246502348350552</v>
      </c>
      <c r="S32" s="8">
        <f t="shared" si="5"/>
        <v>1.0278821241385065</v>
      </c>
      <c r="T32" s="8">
        <f t="shared" si="5"/>
        <v>1.005025488093092</v>
      </c>
      <c r="U32" s="8">
        <f t="shared" si="5"/>
        <v>1.0102141959990043</v>
      </c>
      <c r="V32" s="8">
        <f t="shared" si="5"/>
        <v>1.0064837050687507</v>
      </c>
      <c r="W32" s="8">
        <f t="shared" si="5"/>
        <v>1.0209646813819098</v>
      </c>
      <c r="X32" s="8">
        <f t="shared" si="5"/>
        <v>0.9984513802809033</v>
      </c>
      <c r="Y32" s="8">
        <f t="shared" si="5"/>
        <v>1.038939446893653</v>
      </c>
      <c r="Z32" s="8">
        <f t="shared" si="5"/>
        <v>1.0209883129378823</v>
      </c>
      <c r="AA32" s="8">
        <f t="shared" si="5"/>
        <v>1.0341916795812922</v>
      </c>
      <c r="AB32" s="8">
        <f t="shared" si="5"/>
        <v>1.0225463856311301</v>
      </c>
      <c r="AC32" s="8">
        <f t="shared" si="5"/>
        <v>0.99923866859986854</v>
      </c>
      <c r="AD32" s="8">
        <f t="shared" si="5"/>
        <v>1.0094280040951535</v>
      </c>
      <c r="AE32" s="8">
        <f t="shared" si="5"/>
        <v>1.0214125155284608</v>
      </c>
      <c r="AF32" s="8">
        <f t="shared" si="5"/>
        <v>1.0199405501513836</v>
      </c>
      <c r="AG32" s="8">
        <f t="shared" si="5"/>
        <v>1.0135774915361415</v>
      </c>
      <c r="AH32" s="8">
        <f t="shared" si="5"/>
        <v>0.99810067559428151</v>
      </c>
      <c r="AI32" s="8">
        <f t="shared" si="5"/>
        <v>1.0056380732099386</v>
      </c>
      <c r="AJ32" s="8">
        <f t="shared" si="5"/>
        <v>1.0061493888357875</v>
      </c>
      <c r="AK32" s="8">
        <f t="shared" si="5"/>
        <v>0.99920330546604641</v>
      </c>
      <c r="AL32" s="8">
        <f t="shared" si="5"/>
        <v>1.0054447443351464</v>
      </c>
      <c r="AM32" s="8">
        <f t="shared" si="5"/>
        <v>0.98825045368294029</v>
      </c>
      <c r="AN32" s="8">
        <f t="shared" si="5"/>
        <v>1.0162978233892175</v>
      </c>
      <c r="AO32" s="8">
        <f t="shared" si="5"/>
        <v>1.0065777133312177</v>
      </c>
      <c r="AP32" s="8">
        <f t="shared" si="5"/>
        <v>1.0070924200408482</v>
      </c>
      <c r="AQ32" s="8">
        <f t="shared" si="5"/>
        <v>1.0090929091044036</v>
      </c>
      <c r="AR32" s="8">
        <f t="shared" si="5"/>
        <v>0.99456286269020511</v>
      </c>
      <c r="AS32" s="8">
        <f t="shared" si="5"/>
        <v>1.0151290911997313</v>
      </c>
      <c r="AT32" s="8">
        <f t="shared" si="5"/>
        <v>1.006226258764175</v>
      </c>
      <c r="AU32" s="8">
        <f t="shared" si="5"/>
        <v>1.0036545171256332</v>
      </c>
      <c r="AV32" s="8">
        <f t="shared" si="5"/>
        <v>1.015097433299724</v>
      </c>
      <c r="AW32" s="8">
        <f t="shared" si="5"/>
        <v>1.0240590824120792</v>
      </c>
      <c r="AX32" s="8">
        <f t="shared" si="5"/>
        <v>1.0008207373866742</v>
      </c>
      <c r="AY32" s="8">
        <f t="shared" si="5"/>
        <v>1.0052547861545091</v>
      </c>
      <c r="AZ32" s="8">
        <f t="shared" si="5"/>
        <v>0.99500066200189174</v>
      </c>
      <c r="BA32" s="8">
        <f t="shared" si="5"/>
        <v>1.0160454796070266</v>
      </c>
      <c r="BB32" s="8">
        <f t="shared" si="5"/>
        <v>1.0061602137293459</v>
      </c>
      <c r="BC32" s="8">
        <f t="shared" si="5"/>
        <v>1.0045896784050896</v>
      </c>
      <c r="BD32" s="8">
        <f t="shared" si="5"/>
        <v>1.0165491570530678</v>
      </c>
      <c r="BE32" s="8">
        <f t="shared" si="5"/>
        <v>1.0121656126914951</v>
      </c>
      <c r="BF32" s="8">
        <f t="shared" si="5"/>
        <v>1.0162114442127779</v>
      </c>
      <c r="BG32" s="8">
        <f t="shared" si="5"/>
        <v>1.0153683239247073</v>
      </c>
      <c r="BH32" s="8">
        <f t="shared" si="5"/>
        <v>1.0185080642993141</v>
      </c>
      <c r="BI32" s="8">
        <f t="shared" si="5"/>
        <v>1.0102323988961317</v>
      </c>
      <c r="BJ32" s="8">
        <f t="shared" si="5"/>
        <v>1.0117412852546843</v>
      </c>
      <c r="BK32" s="8">
        <f t="shared" si="5"/>
        <v>0.99757102202502768</v>
      </c>
      <c r="BL32" s="8">
        <f t="shared" si="5"/>
        <v>0.99249602005642523</v>
      </c>
      <c r="BM32" s="8">
        <f t="shared" si="5"/>
        <v>1.007966168520726</v>
      </c>
      <c r="BN32" s="8">
        <f t="shared" si="5"/>
        <v>1.0141854751291155</v>
      </c>
      <c r="BO32" s="8">
        <f t="shared" si="5"/>
        <v>1.0176131339016217</v>
      </c>
    </row>
    <row r="33" spans="4:67"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</row>
    <row r="34" spans="4:67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</row>
    <row r="35" spans="4:67"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</row>
    <row r="36" spans="4:67"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</row>
    <row r="37" spans="4:67"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</row>
    <row r="38" spans="4:67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</row>
    <row r="39" spans="4:67"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</row>
    <row r="40" spans="4:67"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</row>
    <row r="41" spans="4:67"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</row>
    <row r="42" spans="4:67"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</row>
    <row r="43" spans="4:67"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</row>
    <row r="44" spans="4:67" s="7" customFormat="1"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2"/>
  <sheetViews>
    <sheetView topLeftCell="BE19" zoomScale="115" workbookViewId="0">
      <selection activeCell="BO21" sqref="A1:BO32"/>
    </sheetView>
  </sheetViews>
  <sheetFormatPr defaultColWidth="10.90625" defaultRowHeight="14.5"/>
  <sheetData>
    <row r="1" spans="1:67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>
      <c r="A2" t="s">
        <v>131</v>
      </c>
      <c r="B2" s="14" t="s">
        <v>6</v>
      </c>
      <c r="C2" s="15" t="s">
        <v>7</v>
      </c>
      <c r="D2" s="15">
        <v>111.05393611768663</v>
      </c>
      <c r="E2" s="15">
        <v>119.09546996776245</v>
      </c>
      <c r="F2" s="15">
        <v>127.57731952957344</v>
      </c>
      <c r="G2" s="15">
        <v>134.48086560731187</v>
      </c>
      <c r="H2" s="15">
        <v>135.77959971311981</v>
      </c>
      <c r="I2" s="15">
        <v>136.13740284928832</v>
      </c>
      <c r="J2" s="15">
        <v>146.67331601229296</v>
      </c>
      <c r="K2" s="15">
        <v>155.9213331265511</v>
      </c>
      <c r="L2" s="15">
        <v>161.37291306349113</v>
      </c>
      <c r="M2" s="15">
        <v>158.97272256012192</v>
      </c>
      <c r="N2" s="15">
        <v>166.64928953392572</v>
      </c>
      <c r="O2" s="15">
        <v>171.39072092720744</v>
      </c>
      <c r="P2" s="15">
        <v>179.59936318955718</v>
      </c>
      <c r="Q2" s="15">
        <v>187.09912317470972</v>
      </c>
      <c r="R2" s="15">
        <v>186.00667164275498</v>
      </c>
      <c r="S2" s="15">
        <v>192.85965099321027</v>
      </c>
      <c r="T2" s="15">
        <v>195.55590390654297</v>
      </c>
      <c r="U2" s="15">
        <v>201.65050703826662</v>
      </c>
      <c r="V2" s="15">
        <v>207.13327558326418</v>
      </c>
      <c r="W2" s="15">
        <v>209.31454430183422</v>
      </c>
      <c r="X2" s="15">
        <v>209.66752802511715</v>
      </c>
      <c r="Y2" s="15">
        <v>212.10906079024824</v>
      </c>
      <c r="Z2" s="15">
        <v>199.73402736773858</v>
      </c>
      <c r="AA2" s="15">
        <v>195.68042550537993</v>
      </c>
      <c r="AB2" s="15">
        <v>188.43921727564398</v>
      </c>
      <c r="AC2" s="15">
        <v>184.5957595952739</v>
      </c>
      <c r="AD2" s="15">
        <v>175.59422304615146</v>
      </c>
      <c r="AE2" s="15">
        <v>172.06089219538111</v>
      </c>
      <c r="AF2" s="15">
        <v>171.52877928279744</v>
      </c>
      <c r="AG2" s="15">
        <v>190.23837360098483</v>
      </c>
      <c r="AH2" s="15">
        <v>181.40146174399572</v>
      </c>
      <c r="AI2" s="15">
        <v>166.39179930673558</v>
      </c>
      <c r="AJ2" s="15">
        <v>153.43304890031052</v>
      </c>
      <c r="AK2" s="15">
        <v>153.57704114453108</v>
      </c>
      <c r="AL2" s="15">
        <v>149.38630100807114</v>
      </c>
      <c r="AM2" s="15">
        <v>147.47522947582755</v>
      </c>
      <c r="AN2" s="15">
        <v>152.77589734521302</v>
      </c>
      <c r="AO2" s="15">
        <v>155.00686503896384</v>
      </c>
      <c r="AP2" s="15">
        <v>153.76776571138626</v>
      </c>
      <c r="AQ2" s="15">
        <v>152.42861325069418</v>
      </c>
      <c r="AR2" s="15">
        <v>148.7282873309772</v>
      </c>
      <c r="AS2" s="15">
        <v>147.38783438642278</v>
      </c>
      <c r="AT2" s="15">
        <v>146.87588615592836</v>
      </c>
      <c r="AU2" s="15">
        <v>142.95045620162179</v>
      </c>
      <c r="AV2" s="15">
        <v>137.8664445417684</v>
      </c>
      <c r="AW2" s="15">
        <v>142.62699617173629</v>
      </c>
      <c r="AX2" s="15">
        <v>139.74620041668314</v>
      </c>
      <c r="AY2" s="15">
        <v>137.86988240815117</v>
      </c>
      <c r="AZ2" s="15">
        <v>132.74204651248795</v>
      </c>
      <c r="BA2" s="15">
        <v>132.81758560688453</v>
      </c>
      <c r="BB2" s="15">
        <v>126.79988782962678</v>
      </c>
      <c r="BC2" s="15">
        <v>123.31175706135699</v>
      </c>
      <c r="BD2" s="15">
        <v>121.36450119393562</v>
      </c>
      <c r="BE2" s="15">
        <v>122.35322229482691</v>
      </c>
      <c r="BF2" s="15">
        <v>114.71591515288146</v>
      </c>
      <c r="BG2" s="15">
        <v>109.84588700974142</v>
      </c>
      <c r="BH2" s="15">
        <v>109.69184856025477</v>
      </c>
      <c r="BI2" s="15">
        <v>105.18384101593801</v>
      </c>
      <c r="BJ2" s="15">
        <v>100</v>
      </c>
      <c r="BK2" s="15">
        <v>90.782946141759595</v>
      </c>
      <c r="BL2" s="15">
        <v>86.019436741098602</v>
      </c>
      <c r="BM2" s="15">
        <v>82.895192397136213</v>
      </c>
      <c r="BN2" s="15">
        <v>81.882420788971473</v>
      </c>
      <c r="BO2" s="15">
        <v>84.393384262318691</v>
      </c>
    </row>
    <row r="3" spans="1:67">
      <c r="A3" t="s">
        <v>131</v>
      </c>
      <c r="B3" s="14" t="s">
        <v>77</v>
      </c>
      <c r="C3" s="15" t="s">
        <v>78</v>
      </c>
      <c r="D3" s="15">
        <v>30.052154439958457</v>
      </c>
      <c r="E3" s="15">
        <v>29.023432647859316</v>
      </c>
      <c r="F3" s="15">
        <v>29.420648942975095</v>
      </c>
      <c r="G3" s="15">
        <v>31.383182334558068</v>
      </c>
      <c r="H3" s="15">
        <v>31.075351704975937</v>
      </c>
      <c r="I3" s="15">
        <v>31.536513474801801</v>
      </c>
      <c r="J3" s="15">
        <v>32.552398722081918</v>
      </c>
      <c r="K3" s="15">
        <v>31.945690186706134</v>
      </c>
      <c r="L3" s="15">
        <v>34.463733668047716</v>
      </c>
      <c r="M3" s="15">
        <v>33.772226228253906</v>
      </c>
      <c r="N3" s="15">
        <v>34.468422522327387</v>
      </c>
      <c r="O3" s="15">
        <v>34.596218347669193</v>
      </c>
      <c r="P3" s="15">
        <v>36.738787781473938</v>
      </c>
      <c r="Q3" s="15">
        <v>37.043171883723389</v>
      </c>
      <c r="R3" s="15">
        <v>36.935722265541429</v>
      </c>
      <c r="S3" s="15">
        <v>38.775305803226509</v>
      </c>
      <c r="T3" s="15">
        <v>38.932486372705249</v>
      </c>
      <c r="U3" s="15">
        <v>39.65920078589685</v>
      </c>
      <c r="V3" s="15">
        <v>40.350618493335361</v>
      </c>
      <c r="W3" s="15">
        <v>41.251398243910259</v>
      </c>
      <c r="X3" s="15">
        <v>41.167562423931116</v>
      </c>
      <c r="Y3" s="15">
        <v>42.210356892076376</v>
      </c>
      <c r="Z3" s="15">
        <v>41.621670591593663</v>
      </c>
      <c r="AA3" s="15">
        <v>43.174285600623541</v>
      </c>
      <c r="AB3" s="15">
        <v>46.168105357877756</v>
      </c>
      <c r="AC3" s="15">
        <v>49.679322396278366</v>
      </c>
      <c r="AD3" s="15">
        <v>51.000198640235759</v>
      </c>
      <c r="AE3" s="15">
        <v>48.771978857668017</v>
      </c>
      <c r="AF3" s="15">
        <v>55.476609739401411</v>
      </c>
      <c r="AG3" s="15">
        <v>46.549258279132651</v>
      </c>
      <c r="AH3" s="15">
        <v>49.478829946438381</v>
      </c>
      <c r="AI3" s="15">
        <v>51.813790226935353</v>
      </c>
      <c r="AJ3" s="15">
        <v>53.521682488581789</v>
      </c>
      <c r="AK3" s="15">
        <v>43.234813889747301</v>
      </c>
      <c r="AL3" s="15">
        <v>46.137234438334026</v>
      </c>
      <c r="AM3" s="15">
        <v>49.376740520550101</v>
      </c>
      <c r="AN3" s="15">
        <v>54.345784968102144</v>
      </c>
      <c r="AO3" s="15">
        <v>56.990854593080925</v>
      </c>
      <c r="AP3" s="15">
        <v>55.992350318842178</v>
      </c>
      <c r="AQ3" s="15">
        <v>64.714646791708063</v>
      </c>
      <c r="AR3" s="15">
        <v>59.228840988417964</v>
      </c>
      <c r="AS3" s="15">
        <v>62.777005343752471</v>
      </c>
      <c r="AT3" s="15">
        <v>64.791538409459264</v>
      </c>
      <c r="AU3" s="15">
        <v>64.490758124248416</v>
      </c>
      <c r="AV3" s="15">
        <v>67.910565440669544</v>
      </c>
      <c r="AW3" s="15">
        <v>70.870251545499428</v>
      </c>
      <c r="AX3" s="15">
        <v>71.30187648424176</v>
      </c>
      <c r="AY3" s="15">
        <v>72.946706167345695</v>
      </c>
      <c r="AZ3" s="15">
        <v>69.215542716901112</v>
      </c>
      <c r="BA3" s="15">
        <v>77.042901986173021</v>
      </c>
      <c r="BB3" s="15">
        <v>82.692516185072947</v>
      </c>
      <c r="BC3" s="15">
        <v>89.274848512528564</v>
      </c>
      <c r="BD3" s="15">
        <v>89.542943843275737</v>
      </c>
      <c r="BE3" s="15">
        <v>92.591774087530922</v>
      </c>
      <c r="BF3" s="15">
        <v>95.222988188697414</v>
      </c>
      <c r="BG3" s="15">
        <v>96.332895612261183</v>
      </c>
      <c r="BH3" s="15">
        <v>100.34422268596428</v>
      </c>
      <c r="BI3" s="15">
        <v>99.635196437485007</v>
      </c>
      <c r="BJ3" s="15">
        <v>100</v>
      </c>
      <c r="BK3" s="15">
        <v>99.237259008739002</v>
      </c>
      <c r="BL3" s="15">
        <v>100.46145523769576</v>
      </c>
      <c r="BM3" s="15">
        <v>97.112276076769092</v>
      </c>
      <c r="BN3" s="15">
        <v>95.252132635065934</v>
      </c>
      <c r="BO3" s="15">
        <v>99.918830637143586</v>
      </c>
    </row>
    <row r="4" spans="1:67">
      <c r="A4" t="s">
        <v>131</v>
      </c>
      <c r="B4" s="14" t="s">
        <v>8</v>
      </c>
      <c r="C4" s="15" t="s">
        <v>9</v>
      </c>
      <c r="D4" s="15">
        <v>201.15061267091943</v>
      </c>
      <c r="E4" s="15">
        <v>200.49550506036971</v>
      </c>
      <c r="F4" s="15">
        <v>176.67015318475993</v>
      </c>
      <c r="G4" s="15">
        <v>169.7250393786436</v>
      </c>
      <c r="H4" s="15">
        <v>178.48850339032492</v>
      </c>
      <c r="I4" s="15">
        <v>168.45039087064458</v>
      </c>
      <c r="J4" s="15">
        <v>147.31774787184813</v>
      </c>
      <c r="K4" s="15">
        <v>139.97955777749729</v>
      </c>
      <c r="L4" s="15">
        <v>127.54111211172884</v>
      </c>
      <c r="M4" s="15">
        <v>114.44125463025351</v>
      </c>
      <c r="N4" s="15">
        <v>113.83848936776585</v>
      </c>
      <c r="O4" s="15">
        <v>111.19614733047996</v>
      </c>
      <c r="P4" s="15">
        <v>107.82276794303996</v>
      </c>
      <c r="Q4" s="15">
        <v>101.54649963543282</v>
      </c>
      <c r="R4" s="15">
        <v>100.22252229392242</v>
      </c>
      <c r="S4" s="15">
        <v>102.52156360142504</v>
      </c>
      <c r="T4" s="15">
        <v>104.4432073194352</v>
      </c>
      <c r="U4" s="15">
        <v>108.82199511494369</v>
      </c>
      <c r="V4" s="15">
        <v>113.01796623412237</v>
      </c>
      <c r="W4" s="15">
        <v>116.4220482125602</v>
      </c>
      <c r="X4" s="15">
        <v>111.55355795197191</v>
      </c>
      <c r="Y4" s="15">
        <v>111.66657341883885</v>
      </c>
      <c r="Z4" s="15">
        <v>110.69189820656997</v>
      </c>
      <c r="AA4" s="15">
        <v>106.73627456145402</v>
      </c>
      <c r="AB4" s="15">
        <v>104.41369630099011</v>
      </c>
      <c r="AC4" s="15">
        <v>106.67910622128427</v>
      </c>
      <c r="AD4" s="15">
        <v>113.89381282316869</v>
      </c>
      <c r="AE4" s="15">
        <v>111.08776428558104</v>
      </c>
      <c r="AF4" s="15">
        <v>110.88301088958174</v>
      </c>
      <c r="AG4" s="15">
        <v>116.72895232673216</v>
      </c>
      <c r="AH4" s="15">
        <v>118.41865296489887</v>
      </c>
      <c r="AI4" s="15">
        <v>123.43657220254077</v>
      </c>
      <c r="AJ4" s="15">
        <v>120.69496842960987</v>
      </c>
      <c r="AK4" s="15">
        <v>115.73572796785935</v>
      </c>
      <c r="AL4" s="15">
        <v>110.82690859088056</v>
      </c>
      <c r="AM4" s="15">
        <v>107.96940548854761</v>
      </c>
      <c r="AN4" s="15">
        <v>109.48030467686861</v>
      </c>
      <c r="AO4" s="15">
        <v>106.84500047825939</v>
      </c>
      <c r="AP4" s="15">
        <v>107.98656002788111</v>
      </c>
      <c r="AQ4" s="15">
        <v>103.31453696077392</v>
      </c>
      <c r="AR4" s="15">
        <v>100.08116437225218</v>
      </c>
      <c r="AS4" s="15">
        <v>102.63745035580172</v>
      </c>
      <c r="AT4" s="15">
        <v>100.75207993592787</v>
      </c>
      <c r="AU4" s="15">
        <v>96.923497112301249</v>
      </c>
      <c r="AV4" s="15">
        <v>92.288624759823364</v>
      </c>
      <c r="AW4" s="15">
        <v>89.41672208739449</v>
      </c>
      <c r="AX4" s="15">
        <v>89.993026372369911</v>
      </c>
      <c r="AY4" s="15">
        <v>91.007442424481269</v>
      </c>
      <c r="AZ4" s="15">
        <v>90.942064924653096</v>
      </c>
      <c r="BA4" s="15">
        <v>90.82736120177303</v>
      </c>
      <c r="BB4" s="15">
        <v>91.081201091486591</v>
      </c>
      <c r="BC4" s="15">
        <v>91.061732870408321</v>
      </c>
      <c r="BD4" s="15">
        <v>94.376762056095359</v>
      </c>
      <c r="BE4" s="15">
        <v>94.945472176313416</v>
      </c>
      <c r="BF4" s="15">
        <v>98.160264502077737</v>
      </c>
      <c r="BG4" s="15">
        <v>96.393994877924172</v>
      </c>
      <c r="BH4" s="15">
        <v>96.947722107488772</v>
      </c>
      <c r="BI4" s="15">
        <v>98.452743171615765</v>
      </c>
      <c r="BJ4" s="15">
        <v>100</v>
      </c>
      <c r="BK4" s="15">
        <v>98.668116296067225</v>
      </c>
      <c r="BL4" s="15">
        <v>99.90595566212717</v>
      </c>
      <c r="BM4" s="15">
        <v>92.765798766634006</v>
      </c>
      <c r="BN4" s="15">
        <v>85.600802252707723</v>
      </c>
      <c r="BO4" s="15">
        <v>92.59696523054798</v>
      </c>
    </row>
    <row r="5" spans="1:67">
      <c r="A5" t="s">
        <v>131</v>
      </c>
      <c r="B5" s="14" t="s">
        <v>79</v>
      </c>
      <c r="C5" s="15" t="s">
        <v>80</v>
      </c>
      <c r="D5" s="15">
        <v>33.98164663828819</v>
      </c>
      <c r="E5" s="15">
        <v>33.123292325853853</v>
      </c>
      <c r="F5" s="15">
        <v>32.672778776727242</v>
      </c>
      <c r="G5" s="15">
        <v>36.155415807659516</v>
      </c>
      <c r="H5" s="15">
        <v>37.750172610150919</v>
      </c>
      <c r="I5" s="15">
        <v>37.862711127081894</v>
      </c>
      <c r="J5" s="15">
        <v>38.644984821965039</v>
      </c>
      <c r="K5" s="15">
        <v>38.682400475675429</v>
      </c>
      <c r="L5" s="15">
        <v>40.787528695833032</v>
      </c>
      <c r="M5" s="15">
        <v>41.134845688910154</v>
      </c>
      <c r="N5" s="15">
        <v>41.257360410013504</v>
      </c>
      <c r="O5" s="15">
        <v>41.168599322584953</v>
      </c>
      <c r="P5" s="15">
        <v>41.831121009646118</v>
      </c>
      <c r="Q5" s="15">
        <v>42.564495318052316</v>
      </c>
      <c r="R5" s="15">
        <v>42.776460148025137</v>
      </c>
      <c r="S5" s="15">
        <v>43.678993132765875</v>
      </c>
      <c r="T5" s="15">
        <v>46.407286376446166</v>
      </c>
      <c r="U5" s="15">
        <v>47.407020182831005</v>
      </c>
      <c r="V5" s="15">
        <v>48.753672729970837</v>
      </c>
      <c r="W5" s="15">
        <v>51.037160174048935</v>
      </c>
      <c r="X5" s="15">
        <v>50.630284982200351</v>
      </c>
      <c r="Y5" s="15">
        <v>51.779655003233174</v>
      </c>
      <c r="Z5" s="15">
        <v>52.004947566954378</v>
      </c>
      <c r="AA5" s="15">
        <v>51.611212310930803</v>
      </c>
      <c r="AB5" s="15">
        <v>52.197335388203008</v>
      </c>
      <c r="AC5" s="15">
        <v>54.658560804562583</v>
      </c>
      <c r="AD5" s="15">
        <v>57.452477503109051</v>
      </c>
      <c r="AE5" s="15">
        <v>58.826005779560482</v>
      </c>
      <c r="AF5" s="15">
        <v>57.998135152001339</v>
      </c>
      <c r="AG5" s="15">
        <v>65.915749998966561</v>
      </c>
      <c r="AH5" s="15">
        <v>66.993446727953412</v>
      </c>
      <c r="AI5" s="15">
        <v>69.137634923170523</v>
      </c>
      <c r="AJ5" s="15">
        <v>72.695471958289929</v>
      </c>
      <c r="AK5" s="15">
        <v>74.394821284655094</v>
      </c>
      <c r="AL5" s="15">
        <v>75.55886775078983</v>
      </c>
      <c r="AM5" s="15">
        <v>70.450762584999012</v>
      </c>
      <c r="AN5" s="15">
        <v>76.377626944194674</v>
      </c>
      <c r="AO5" s="15">
        <v>72.992139056225625</v>
      </c>
      <c r="AP5" s="15">
        <v>73.40943309213749</v>
      </c>
      <c r="AQ5" s="15">
        <v>72.812409450927589</v>
      </c>
      <c r="AR5" s="15">
        <v>73.997467032854033</v>
      </c>
      <c r="AS5" s="15">
        <v>75.486828702090477</v>
      </c>
      <c r="AT5" s="15">
        <v>76.915628208569075</v>
      </c>
      <c r="AU5" s="15">
        <v>79.216553384518789</v>
      </c>
      <c r="AV5" s="15">
        <v>80.730661680188319</v>
      </c>
      <c r="AW5" s="15">
        <v>85.265631798426881</v>
      </c>
      <c r="AX5" s="15">
        <v>85.610883451561975</v>
      </c>
      <c r="AY5" s="15">
        <v>86.495345150349749</v>
      </c>
      <c r="AZ5" s="15">
        <v>83.912855538846145</v>
      </c>
      <c r="BA5" s="15">
        <v>84.461356970392103</v>
      </c>
      <c r="BB5" s="15">
        <v>81.739448022286382</v>
      </c>
      <c r="BC5" s="15">
        <v>79.578200244877493</v>
      </c>
      <c r="BD5" s="15">
        <v>78.826366337300072</v>
      </c>
      <c r="BE5" s="15">
        <v>81.708849724675304</v>
      </c>
      <c r="BF5" s="15">
        <v>80.014638969832177</v>
      </c>
      <c r="BG5" s="15">
        <v>82.042346083496156</v>
      </c>
      <c r="BH5" s="15">
        <v>86.601007871346198</v>
      </c>
      <c r="BI5" s="15">
        <v>93.078825751049308</v>
      </c>
      <c r="BJ5" s="15">
        <v>100</v>
      </c>
      <c r="BK5" s="15">
        <v>102.29344558683589</v>
      </c>
      <c r="BL5" s="15">
        <v>104.06490840687724</v>
      </c>
      <c r="BM5" s="15">
        <v>105.22895941911148</v>
      </c>
      <c r="BN5" s="15">
        <v>101.27561385905315</v>
      </c>
      <c r="BO5" s="15">
        <v>104.08096753031896</v>
      </c>
    </row>
    <row r="6" spans="1:67">
      <c r="A6" t="s">
        <v>131</v>
      </c>
      <c r="B6" s="14" t="s">
        <v>81</v>
      </c>
      <c r="C6" s="15" t="s">
        <v>82</v>
      </c>
      <c r="D6" s="15">
        <v>92.103615109175337</v>
      </c>
      <c r="E6" s="15">
        <v>91.537967792011386</v>
      </c>
      <c r="F6" s="15">
        <v>90.63503939355185</v>
      </c>
      <c r="G6" s="15">
        <v>92.023257265024597</v>
      </c>
      <c r="H6" s="15">
        <v>93.235263807615681</v>
      </c>
      <c r="I6" s="15">
        <v>93.359229012431854</v>
      </c>
      <c r="J6" s="15">
        <v>93.001888977842924</v>
      </c>
      <c r="K6" s="15">
        <v>93.558818745240714</v>
      </c>
      <c r="L6" s="15">
        <v>93.1379932545765</v>
      </c>
      <c r="M6" s="15">
        <v>91.596848606626622</v>
      </c>
      <c r="N6" s="15">
        <v>91.859727562822144</v>
      </c>
      <c r="O6" s="15">
        <v>92.746198331187884</v>
      </c>
      <c r="P6" s="15">
        <v>102.08255467061656</v>
      </c>
      <c r="Q6" s="15">
        <v>94.457255409982523</v>
      </c>
      <c r="R6" s="15">
        <v>94.336074748057385</v>
      </c>
      <c r="S6" s="15">
        <v>94.895013619143384</v>
      </c>
      <c r="T6" s="15">
        <v>94.58046798865044</v>
      </c>
      <c r="U6" s="15">
        <v>96.033385389861976</v>
      </c>
      <c r="V6" s="15">
        <v>96.687801796706765</v>
      </c>
      <c r="W6" s="15">
        <v>96.591220857783966</v>
      </c>
      <c r="X6" s="15">
        <v>96.605130708854318</v>
      </c>
      <c r="Y6" s="15">
        <v>96.246618797710951</v>
      </c>
      <c r="Z6" s="15">
        <v>97.087728048145976</v>
      </c>
      <c r="AA6" s="15">
        <v>95.847374159236537</v>
      </c>
      <c r="AB6" s="15">
        <v>96.338677797669106</v>
      </c>
      <c r="AC6" s="15">
        <v>96.501036798058834</v>
      </c>
      <c r="AD6" s="15">
        <v>97.131783959817014</v>
      </c>
      <c r="AE6" s="15">
        <v>100.85676800534529</v>
      </c>
      <c r="AF6" s="15">
        <v>98.802613022528845</v>
      </c>
      <c r="AG6" s="15">
        <v>102.4842236214234</v>
      </c>
      <c r="AH6" s="15">
        <v>102.13093826512352</v>
      </c>
      <c r="AI6" s="15">
        <v>102.81369477832068</v>
      </c>
      <c r="AJ6" s="15">
        <v>105.87944020093387</v>
      </c>
      <c r="AK6" s="15">
        <v>110.18095594922954</v>
      </c>
      <c r="AL6" s="15">
        <v>108.16840135241848</v>
      </c>
      <c r="AM6" s="15">
        <v>103.14002206739809</v>
      </c>
      <c r="AN6" s="15">
        <v>101.72382381091077</v>
      </c>
      <c r="AO6" s="15">
        <v>104.05700383822811</v>
      </c>
      <c r="AP6" s="15">
        <v>102.44309035569441</v>
      </c>
      <c r="AQ6" s="15">
        <v>100.89826058690403</v>
      </c>
      <c r="AR6" s="15">
        <v>100.19032470127812</v>
      </c>
      <c r="AS6" s="15">
        <v>98.181913699125005</v>
      </c>
      <c r="AT6" s="15">
        <v>97.358496330203863</v>
      </c>
      <c r="AU6" s="15">
        <v>96.535945953441455</v>
      </c>
      <c r="AV6" s="15">
        <v>95.707754449724746</v>
      </c>
      <c r="AW6" s="15">
        <v>98.120256170822742</v>
      </c>
      <c r="AX6" s="15">
        <v>96.962666948281282</v>
      </c>
      <c r="AY6" s="15">
        <v>96.321900051209099</v>
      </c>
      <c r="AZ6" s="15">
        <v>96.067908260314638</v>
      </c>
      <c r="BA6" s="15">
        <v>95.611827389835881</v>
      </c>
      <c r="BB6" s="15">
        <v>96.163169945727759</v>
      </c>
      <c r="BC6" s="15">
        <v>94.760276873446543</v>
      </c>
      <c r="BD6" s="15">
        <v>95.2978910859607</v>
      </c>
      <c r="BE6" s="15">
        <v>95.930445441640643</v>
      </c>
      <c r="BF6" s="15">
        <v>98.357607197341281</v>
      </c>
      <c r="BG6" s="15">
        <v>97.749946094918357</v>
      </c>
      <c r="BH6" s="15">
        <v>97.955016151621791</v>
      </c>
      <c r="BI6" s="15">
        <v>98.045097912504048</v>
      </c>
      <c r="BJ6" s="15">
        <v>100</v>
      </c>
      <c r="BK6" s="15">
        <v>99.584767239029105</v>
      </c>
      <c r="BL6" s="15">
        <v>98.55833252664371</v>
      </c>
      <c r="BM6" s="15">
        <v>98.759067902860195</v>
      </c>
      <c r="BN6" s="15">
        <v>98.914964544412328</v>
      </c>
      <c r="BO6" s="15">
        <v>100.1278616149435</v>
      </c>
    </row>
    <row r="7" spans="1:67">
      <c r="A7" t="s">
        <v>131</v>
      </c>
      <c r="B7" s="14" t="s">
        <v>83</v>
      </c>
      <c r="C7" s="15" t="s">
        <v>84</v>
      </c>
      <c r="D7" s="15">
        <v>131.48775101417752</v>
      </c>
      <c r="E7" s="15">
        <v>141.1178878831555</v>
      </c>
      <c r="F7" s="15">
        <v>134.0132518583259</v>
      </c>
      <c r="G7" s="15">
        <v>125.96586229497862</v>
      </c>
      <c r="H7" s="15">
        <v>119.48157289830246</v>
      </c>
      <c r="I7" s="15">
        <v>111.00918758906242</v>
      </c>
      <c r="J7" s="15">
        <v>107.98186471807757</v>
      </c>
      <c r="K7" s="15">
        <v>107.28221703930255</v>
      </c>
      <c r="L7" s="15">
        <v>108.78790663336508</v>
      </c>
      <c r="M7" s="15">
        <v>114.07393933038163</v>
      </c>
      <c r="N7" s="15">
        <v>113.71552280962368</v>
      </c>
      <c r="O7" s="15">
        <v>111.58114821661493</v>
      </c>
      <c r="P7" s="15">
        <v>113.4813841019414</v>
      </c>
      <c r="Q7" s="15">
        <v>110.6174371520199</v>
      </c>
      <c r="R7" s="15">
        <v>112.67981250818913</v>
      </c>
      <c r="S7" s="15">
        <v>113.51666348488631</v>
      </c>
      <c r="T7" s="15">
        <v>109.67923201101392</v>
      </c>
      <c r="U7" s="15">
        <v>107.08593009528245</v>
      </c>
      <c r="V7" s="15">
        <v>104.37663716043791</v>
      </c>
      <c r="W7" s="15">
        <v>107.11898127530624</v>
      </c>
      <c r="X7" s="15">
        <v>105.61886690589911</v>
      </c>
      <c r="Y7" s="15">
        <v>110.61431400156192</v>
      </c>
      <c r="Z7" s="15">
        <v>115.21097761114396</v>
      </c>
      <c r="AA7" s="15">
        <v>120.02906967040916</v>
      </c>
      <c r="AB7" s="15">
        <v>119.82606010746228</v>
      </c>
      <c r="AC7" s="15">
        <v>115.06292800198149</v>
      </c>
      <c r="AD7" s="15">
        <v>115.73421078920121</v>
      </c>
      <c r="AE7" s="15">
        <v>119.33217129528913</v>
      </c>
      <c r="AF7" s="15">
        <v>117.69474156759954</v>
      </c>
      <c r="AG7" s="15">
        <v>116.75369533116135</v>
      </c>
      <c r="AH7" s="15">
        <v>117.55431467287929</v>
      </c>
      <c r="AI7" s="15">
        <v>117.48625374392263</v>
      </c>
      <c r="AJ7" s="15">
        <v>114.71849842006618</v>
      </c>
      <c r="AK7" s="15">
        <v>118.45588670080564</v>
      </c>
      <c r="AL7" s="15">
        <v>118.39860686690491</v>
      </c>
      <c r="AM7" s="15">
        <v>115.34627956472254</v>
      </c>
      <c r="AN7" s="15">
        <v>114.27736107919347</v>
      </c>
      <c r="AO7" s="15">
        <v>111.67816501999212</v>
      </c>
      <c r="AP7" s="15">
        <v>114.23625789844419</v>
      </c>
      <c r="AQ7" s="15">
        <v>111.82872162451967</v>
      </c>
      <c r="AR7" s="15">
        <v>111.6719518716621</v>
      </c>
      <c r="AS7" s="15">
        <v>111.51757703229788</v>
      </c>
      <c r="AT7" s="15">
        <v>111.93607720202273</v>
      </c>
      <c r="AU7" s="15">
        <v>111.71455709709835</v>
      </c>
      <c r="AV7" s="15">
        <v>110.94667865714176</v>
      </c>
      <c r="AW7" s="15">
        <v>109.09918439095485</v>
      </c>
      <c r="AX7" s="15">
        <v>109.4788593377456</v>
      </c>
      <c r="AY7" s="15">
        <v>109.00143256682067</v>
      </c>
      <c r="AZ7" s="15">
        <v>108.80515682468753</v>
      </c>
      <c r="BA7" s="15">
        <v>107.84663051547895</v>
      </c>
      <c r="BB7" s="15">
        <v>106.1496304605819</v>
      </c>
      <c r="BC7" s="15">
        <v>104.41586643231454</v>
      </c>
      <c r="BD7" s="15">
        <v>104.22811393202387</v>
      </c>
      <c r="BE7" s="15">
        <v>102.05086031453841</v>
      </c>
      <c r="BF7" s="15">
        <v>100.79193652325399</v>
      </c>
      <c r="BG7" s="15">
        <v>100.39083015355675</v>
      </c>
      <c r="BH7" s="15">
        <v>99.146960591566796</v>
      </c>
      <c r="BI7" s="15">
        <v>98.346171079569004</v>
      </c>
      <c r="BJ7" s="15">
        <v>100</v>
      </c>
      <c r="BK7" s="15">
        <v>99.168946300973872</v>
      </c>
      <c r="BL7" s="15">
        <v>96.357469581153012</v>
      </c>
      <c r="BM7" s="15">
        <v>96.781262005369101</v>
      </c>
      <c r="BN7" s="15">
        <v>98.45346940522009</v>
      </c>
      <c r="BO7" s="15">
        <v>95.74407167882265</v>
      </c>
    </row>
    <row r="8" spans="1:67">
      <c r="A8" t="s">
        <v>131</v>
      </c>
      <c r="B8" s="14" t="s">
        <v>10</v>
      </c>
      <c r="C8" s="15" t="s">
        <v>11</v>
      </c>
      <c r="D8" s="15">
        <v>116.11609683589644</v>
      </c>
      <c r="E8" s="15">
        <v>124.66531051375949</v>
      </c>
      <c r="F8" s="15">
        <v>115.86476045043392</v>
      </c>
      <c r="G8" s="15">
        <v>104.95181152480642</v>
      </c>
      <c r="H8" s="15">
        <v>91.209139549352102</v>
      </c>
      <c r="I8" s="15">
        <v>81.551744676129147</v>
      </c>
      <c r="J8" s="15">
        <v>78.776661067988371</v>
      </c>
      <c r="K8" s="15">
        <v>79.863377958524936</v>
      </c>
      <c r="L8" s="15">
        <v>82.516241972930757</v>
      </c>
      <c r="M8" s="15">
        <v>89.646212712084036</v>
      </c>
      <c r="N8" s="15">
        <v>89.856547296018206</v>
      </c>
      <c r="O8" s="15">
        <v>88.51351820246424</v>
      </c>
      <c r="P8" s="15">
        <v>90.963564080700351</v>
      </c>
      <c r="Q8" s="15">
        <v>87.711160070899439</v>
      </c>
      <c r="R8" s="15">
        <v>87.747459296248849</v>
      </c>
      <c r="S8" s="15">
        <v>88.522637686125009</v>
      </c>
      <c r="T8" s="15">
        <v>86.059219572351864</v>
      </c>
      <c r="U8" s="15">
        <v>83.279267737993749</v>
      </c>
      <c r="V8" s="15">
        <v>80.401008340599802</v>
      </c>
      <c r="W8" s="15">
        <v>84.360728363599378</v>
      </c>
      <c r="X8" s="15">
        <v>80.343717306698181</v>
      </c>
      <c r="Y8" s="15">
        <v>86.151360457490554</v>
      </c>
      <c r="Z8" s="15">
        <v>89.280587283223269</v>
      </c>
      <c r="AA8" s="15">
        <v>91.975759944054332</v>
      </c>
      <c r="AB8" s="15">
        <v>94.275854396391381</v>
      </c>
      <c r="AC8" s="15">
        <v>92.838580439258578</v>
      </c>
      <c r="AD8" s="15">
        <v>93.70020408877923</v>
      </c>
      <c r="AE8" s="15">
        <v>98.051853482728802</v>
      </c>
      <c r="AF8" s="15">
        <v>96.775155608529772</v>
      </c>
      <c r="AG8" s="15">
        <v>94.822960749148834</v>
      </c>
      <c r="AH8" s="15">
        <v>96.844811619579033</v>
      </c>
      <c r="AI8" s="15">
        <v>96.31687987152695</v>
      </c>
      <c r="AJ8" s="15">
        <v>95.357984106514834</v>
      </c>
      <c r="AK8" s="15">
        <v>98.565328424023804</v>
      </c>
      <c r="AL8" s="15">
        <v>97.952452878294963</v>
      </c>
      <c r="AM8" s="15">
        <v>96.238492508961642</v>
      </c>
      <c r="AN8" s="15">
        <v>93.895639931747169</v>
      </c>
      <c r="AO8" s="15">
        <v>93.093798275121259</v>
      </c>
      <c r="AP8" s="15">
        <v>96.331386619756813</v>
      </c>
      <c r="AQ8" s="15">
        <v>94.620959816552428</v>
      </c>
      <c r="AR8" s="15">
        <v>96.213236398915328</v>
      </c>
      <c r="AS8" s="15">
        <v>98.144086470229979</v>
      </c>
      <c r="AT8" s="15">
        <v>100.35102500475098</v>
      </c>
      <c r="AU8" s="15">
        <v>102.25654968232965</v>
      </c>
      <c r="AV8" s="15">
        <v>101.50273631948536</v>
      </c>
      <c r="AW8" s="15">
        <v>97.57343835564204</v>
      </c>
      <c r="AX8" s="15">
        <v>100.96576941946572</v>
      </c>
      <c r="AY8" s="15">
        <v>101.66122022278161</v>
      </c>
      <c r="AZ8" s="15">
        <v>102.07620115363613</v>
      </c>
      <c r="BA8" s="15">
        <v>102.18413941687496</v>
      </c>
      <c r="BB8" s="15">
        <v>100.64839825527527</v>
      </c>
      <c r="BC8" s="15">
        <v>100.86589423135916</v>
      </c>
      <c r="BD8" s="15">
        <v>101.21766950603975</v>
      </c>
      <c r="BE8" s="15">
        <v>98.801348111062694</v>
      </c>
      <c r="BF8" s="15">
        <v>98.621311843851231</v>
      </c>
      <c r="BG8" s="15">
        <v>95.6503479454597</v>
      </c>
      <c r="BH8" s="15">
        <v>95.132398527554997</v>
      </c>
      <c r="BI8" s="15">
        <v>93.574363306695901</v>
      </c>
      <c r="BJ8" s="15">
        <v>100</v>
      </c>
      <c r="BK8" s="15">
        <v>99.244772789889979</v>
      </c>
      <c r="BL8" s="15">
        <v>95.922978310428334</v>
      </c>
      <c r="BM8" s="15">
        <v>97.49270913978684</v>
      </c>
      <c r="BN8" s="15">
        <v>103.24481376358052</v>
      </c>
      <c r="BO8" s="15">
        <v>94.294219200675371</v>
      </c>
    </row>
    <row r="9" spans="1:67">
      <c r="A9" t="s">
        <v>131</v>
      </c>
      <c r="B9" s="14" t="s">
        <v>12</v>
      </c>
      <c r="C9" s="15" t="s">
        <v>13</v>
      </c>
      <c r="D9" s="15">
        <v>78.267884819322518</v>
      </c>
      <c r="E9" s="15">
        <v>92.469732857965028</v>
      </c>
      <c r="F9" s="15">
        <v>88.055650279551287</v>
      </c>
      <c r="G9" s="15">
        <v>81.539225278573042</v>
      </c>
      <c r="H9" s="15">
        <v>79.301034470925373</v>
      </c>
      <c r="I9" s="15">
        <v>75.171067390203163</v>
      </c>
      <c r="J9" s="15">
        <v>74.059116245532181</v>
      </c>
      <c r="K9" s="15">
        <v>75.348420839062456</v>
      </c>
      <c r="L9" s="15">
        <v>76.056163886544354</v>
      </c>
      <c r="M9" s="15">
        <v>83.071989338707382</v>
      </c>
      <c r="N9" s="15">
        <v>83.910477802338931</v>
      </c>
      <c r="O9" s="15">
        <v>82.617388736267955</v>
      </c>
      <c r="P9" s="15">
        <v>86.022018284179794</v>
      </c>
      <c r="Q9" s="15">
        <v>84.434775924576712</v>
      </c>
      <c r="R9" s="15">
        <v>91.781051478074687</v>
      </c>
      <c r="S9" s="15">
        <v>94.076669352058076</v>
      </c>
      <c r="T9" s="15">
        <v>90.59138378286822</v>
      </c>
      <c r="U9" s="15">
        <v>87.930627026372335</v>
      </c>
      <c r="V9" s="15">
        <v>87.134081280046942</v>
      </c>
      <c r="W9" s="15">
        <v>90.396974219050733</v>
      </c>
      <c r="X9" s="15">
        <v>92.588873232124044</v>
      </c>
      <c r="Y9" s="15">
        <v>99.694595162929474</v>
      </c>
      <c r="Z9" s="15">
        <v>110.93170306322752</v>
      </c>
      <c r="AA9" s="15">
        <v>118.06564106095961</v>
      </c>
      <c r="AB9" s="15">
        <v>120.87925966653647</v>
      </c>
      <c r="AC9" s="15">
        <v>112.36358501446432</v>
      </c>
      <c r="AD9" s="15">
        <v>112.53871851031803</v>
      </c>
      <c r="AE9" s="15">
        <v>115.79263969244587</v>
      </c>
      <c r="AF9" s="15">
        <v>114.80023122887411</v>
      </c>
      <c r="AG9" s="15">
        <v>111.73977374890427</v>
      </c>
      <c r="AH9" s="15">
        <v>112.77026579381487</v>
      </c>
      <c r="AI9" s="15">
        <v>111.65765049838534</v>
      </c>
      <c r="AJ9" s="15">
        <v>107.87552808436756</v>
      </c>
      <c r="AK9" s="15">
        <v>111.73601464126884</v>
      </c>
      <c r="AL9" s="15">
        <v>112.26060702647069</v>
      </c>
      <c r="AM9" s="15">
        <v>111.01307770889821</v>
      </c>
      <c r="AN9" s="15">
        <v>111.0255817037269</v>
      </c>
      <c r="AO9" s="15">
        <v>106.21122319690379</v>
      </c>
      <c r="AP9" s="15">
        <v>109.33902206304572</v>
      </c>
      <c r="AQ9" s="15">
        <v>107.34720148907262</v>
      </c>
      <c r="AR9" s="15">
        <v>106.61195446560885</v>
      </c>
      <c r="AS9" s="15">
        <v>106.24750757770428</v>
      </c>
      <c r="AT9" s="15">
        <v>107.22078241152725</v>
      </c>
      <c r="AU9" s="15">
        <v>106.94550289227867</v>
      </c>
      <c r="AV9" s="15">
        <v>107.11100386496842</v>
      </c>
      <c r="AW9" s="15">
        <v>105.07834244974703</v>
      </c>
      <c r="AX9" s="15">
        <v>112.43016102419716</v>
      </c>
      <c r="AY9" s="15">
        <v>113.50460991297341</v>
      </c>
      <c r="AZ9" s="15">
        <v>113.58530852707791</v>
      </c>
      <c r="BA9" s="15">
        <v>112.29329255969833</v>
      </c>
      <c r="BB9" s="15">
        <v>111.8051563293776</v>
      </c>
      <c r="BC9" s="15">
        <v>110.60613662532842</v>
      </c>
      <c r="BD9" s="15">
        <v>107.98933825346809</v>
      </c>
      <c r="BE9" s="15">
        <v>106.87699814924979</v>
      </c>
      <c r="BF9" s="15">
        <v>106.79022094130904</v>
      </c>
      <c r="BG9" s="15">
        <v>104.88020597442789</v>
      </c>
      <c r="BH9" s="15">
        <v>103.03905392400955</v>
      </c>
      <c r="BI9" s="15">
        <v>99.402336979436896</v>
      </c>
      <c r="BJ9" s="15">
        <v>100</v>
      </c>
      <c r="BK9" s="15">
        <v>98.485262199256766</v>
      </c>
      <c r="BL9" s="15">
        <v>96.014689576316115</v>
      </c>
      <c r="BM9" s="15">
        <v>95.247339182525067</v>
      </c>
      <c r="BN9" s="15">
        <v>97.650179936763578</v>
      </c>
      <c r="BO9" s="15">
        <v>90.925515726671549</v>
      </c>
    </row>
    <row r="10" spans="1:67">
      <c r="A10" t="s">
        <v>131</v>
      </c>
      <c r="B10" s="14" t="s">
        <v>14</v>
      </c>
      <c r="C10" s="15" t="s">
        <v>15</v>
      </c>
      <c r="D10" s="15">
        <v>135.98033756489943</v>
      </c>
      <c r="E10" s="15">
        <v>154.11575219019431</v>
      </c>
      <c r="F10" s="15">
        <v>145.69610592490946</v>
      </c>
      <c r="G10" s="15">
        <v>137.40752478568575</v>
      </c>
      <c r="H10" s="15">
        <v>137.54326413525388</v>
      </c>
      <c r="I10" s="15">
        <v>128.66895602508652</v>
      </c>
      <c r="J10" s="15">
        <v>125.83913553959439</v>
      </c>
      <c r="K10" s="15">
        <v>122.65376222314217</v>
      </c>
      <c r="L10" s="15">
        <v>125.661293154875</v>
      </c>
      <c r="M10" s="15">
        <v>130.4216715130872</v>
      </c>
      <c r="N10" s="15">
        <v>129.82459658355353</v>
      </c>
      <c r="O10" s="15">
        <v>126.8244346159633</v>
      </c>
      <c r="P10" s="15">
        <v>128.83008177550349</v>
      </c>
      <c r="Q10" s="15">
        <v>123.50107202117317</v>
      </c>
      <c r="R10" s="15">
        <v>127.3606666477742</v>
      </c>
      <c r="S10" s="15">
        <v>127.79304776288812</v>
      </c>
      <c r="T10" s="15">
        <v>122.14720254006581</v>
      </c>
      <c r="U10" s="15">
        <v>119.16689875561579</v>
      </c>
      <c r="V10" s="15">
        <v>115.20588911044482</v>
      </c>
      <c r="W10" s="15">
        <v>117.41140674149206</v>
      </c>
      <c r="X10" s="15">
        <v>117.49791962747554</v>
      </c>
      <c r="Y10" s="15">
        <v>122.95850289575282</v>
      </c>
      <c r="Z10" s="15">
        <v>130.28370173304677</v>
      </c>
      <c r="AA10" s="15">
        <v>139.70733014367619</v>
      </c>
      <c r="AB10" s="15">
        <v>137.15500528377814</v>
      </c>
      <c r="AC10" s="15">
        <v>130.07431455217261</v>
      </c>
      <c r="AD10" s="15">
        <v>131.259671732675</v>
      </c>
      <c r="AE10" s="15">
        <v>136.57018515837555</v>
      </c>
      <c r="AF10" s="15">
        <v>135.01827406692323</v>
      </c>
      <c r="AG10" s="15">
        <v>133.96605980208784</v>
      </c>
      <c r="AH10" s="15">
        <v>134.08349125409481</v>
      </c>
      <c r="AI10" s="15">
        <v>132.11249132666867</v>
      </c>
      <c r="AJ10" s="15">
        <v>129.01448416242988</v>
      </c>
      <c r="AK10" s="15">
        <v>133.89513967775144</v>
      </c>
      <c r="AL10" s="15">
        <v>133.15237445345142</v>
      </c>
      <c r="AM10" s="15">
        <v>129.98841007551911</v>
      </c>
      <c r="AN10" s="15">
        <v>127.79662500160131</v>
      </c>
      <c r="AO10" s="15">
        <v>122.85296808527467</v>
      </c>
      <c r="AP10" s="15">
        <v>123.68221591716487</v>
      </c>
      <c r="AQ10" s="15">
        <v>119.19074937255998</v>
      </c>
      <c r="AR10" s="15">
        <v>118.41889067663503</v>
      </c>
      <c r="AS10" s="15">
        <v>117.12539560737433</v>
      </c>
      <c r="AT10" s="15">
        <v>115.88277691034868</v>
      </c>
      <c r="AU10" s="15">
        <v>115.93382475845144</v>
      </c>
      <c r="AV10" s="15">
        <v>116.12370034762944</v>
      </c>
      <c r="AW10" s="15">
        <v>114.23181816247026</v>
      </c>
      <c r="AX10" s="15">
        <v>110.23782577251701</v>
      </c>
      <c r="AY10" s="15">
        <v>108.87748928701663</v>
      </c>
      <c r="AZ10" s="15">
        <v>108.34867028101037</v>
      </c>
      <c r="BA10" s="15">
        <v>107.27416992467963</v>
      </c>
      <c r="BB10" s="15">
        <v>104.59246766702327</v>
      </c>
      <c r="BC10" s="15">
        <v>101.08355431786067</v>
      </c>
      <c r="BD10" s="15">
        <v>100.84449735564974</v>
      </c>
      <c r="BE10" s="15">
        <v>99.764836440368981</v>
      </c>
      <c r="BF10" s="15">
        <v>99.654934239272706</v>
      </c>
      <c r="BG10" s="15">
        <v>99.802726417598549</v>
      </c>
      <c r="BH10" s="15">
        <v>98.918104000929063</v>
      </c>
      <c r="BI10" s="15">
        <v>98.758259665580667</v>
      </c>
      <c r="BJ10" s="15">
        <v>100</v>
      </c>
      <c r="BK10" s="15">
        <v>99.531007520026478</v>
      </c>
      <c r="BL10" s="15">
        <v>96.663908275665477</v>
      </c>
      <c r="BM10" s="15">
        <v>98.64289972288833</v>
      </c>
      <c r="BN10" s="15">
        <v>100.08663656752293</v>
      </c>
      <c r="BO10" s="15">
        <v>98.65058410684658</v>
      </c>
    </row>
    <row r="11" spans="1:67">
      <c r="A11" t="s">
        <v>131</v>
      </c>
      <c r="B11" s="14" t="s">
        <v>16</v>
      </c>
      <c r="C11" s="15" t="s">
        <v>17</v>
      </c>
      <c r="D11" s="15">
        <v>175.15229634913058</v>
      </c>
      <c r="E11" s="15">
        <v>169.93858979906454</v>
      </c>
      <c r="F11" s="15">
        <v>166.89654745514994</v>
      </c>
      <c r="G11" s="15">
        <v>167.63300388382987</v>
      </c>
      <c r="H11" s="15">
        <v>170.6764103439931</v>
      </c>
      <c r="I11" s="15">
        <v>165.89981059925677</v>
      </c>
      <c r="J11" s="15">
        <v>161.03166457772943</v>
      </c>
      <c r="K11" s="15">
        <v>154.5704941305043</v>
      </c>
      <c r="L11" s="15">
        <v>150.36778353871597</v>
      </c>
      <c r="M11" s="15">
        <v>146.62071377934035</v>
      </c>
      <c r="N11" s="15">
        <v>143.88692266553147</v>
      </c>
      <c r="O11" s="15">
        <v>140.77011654727431</v>
      </c>
      <c r="P11" s="15">
        <v>138.72471118403897</v>
      </c>
      <c r="Q11" s="15">
        <v>141.47913139124722</v>
      </c>
      <c r="R11" s="15">
        <v>139.41127851395299</v>
      </c>
      <c r="S11" s="15">
        <v>139.51171677199144</v>
      </c>
      <c r="T11" s="15">
        <v>136.00049540579741</v>
      </c>
      <c r="U11" s="15">
        <v>136.40640175967738</v>
      </c>
      <c r="V11" s="15">
        <v>134.69778134472287</v>
      </c>
      <c r="W11" s="15">
        <v>132.89034120978414</v>
      </c>
      <c r="X11" s="15">
        <v>129.72153497818624</v>
      </c>
      <c r="Y11" s="15">
        <v>126.86905399360872</v>
      </c>
      <c r="Z11" s="15">
        <v>119.42759512277595</v>
      </c>
      <c r="AA11" s="15">
        <v>115.8336263278542</v>
      </c>
      <c r="AB11" s="15">
        <v>110.48930015639553</v>
      </c>
      <c r="AC11" s="15">
        <v>109.62505921800586</v>
      </c>
      <c r="AD11" s="15">
        <v>108.8237181231618</v>
      </c>
      <c r="AE11" s="15">
        <v>107.05821897224347</v>
      </c>
      <c r="AF11" s="15">
        <v>104.38738129186251</v>
      </c>
      <c r="AG11" s="15">
        <v>108.47285160253453</v>
      </c>
      <c r="AH11" s="15">
        <v>107.9016030447589</v>
      </c>
      <c r="AI11" s="15">
        <v>114.63338845030833</v>
      </c>
      <c r="AJ11" s="15">
        <v>110.91439111394665</v>
      </c>
      <c r="AK11" s="15">
        <v>112.76769700558597</v>
      </c>
      <c r="AL11" s="15">
        <v>112.88460271686731</v>
      </c>
      <c r="AM11" s="15">
        <v>106.48450803475167</v>
      </c>
      <c r="AN11" s="15">
        <v>110.04437049250443</v>
      </c>
      <c r="AO11" s="15">
        <v>113.22452350609714</v>
      </c>
      <c r="AP11" s="15">
        <v>117.93823011202532</v>
      </c>
      <c r="AQ11" s="15">
        <v>119.02286502434487</v>
      </c>
      <c r="AR11" s="15">
        <v>118.37184766799848</v>
      </c>
      <c r="AS11" s="15">
        <v>118.46136470889523</v>
      </c>
      <c r="AT11" s="15">
        <v>119.56300466095601</v>
      </c>
      <c r="AU11" s="15">
        <v>115.60399272488499</v>
      </c>
      <c r="AV11" s="15">
        <v>110.80155130282168</v>
      </c>
      <c r="AW11" s="15">
        <v>112.90393995437861</v>
      </c>
      <c r="AX11" s="15">
        <v>112.61964786721958</v>
      </c>
      <c r="AY11" s="15">
        <v>110.71385180754186</v>
      </c>
      <c r="AZ11" s="15">
        <v>110.61286829710565</v>
      </c>
      <c r="BA11" s="15">
        <v>109.23457865703899</v>
      </c>
      <c r="BB11" s="15">
        <v>108.31136598164152</v>
      </c>
      <c r="BC11" s="15">
        <v>108.90400010077043</v>
      </c>
      <c r="BD11" s="15">
        <v>111.16456108485525</v>
      </c>
      <c r="BE11" s="15">
        <v>105.04907486485783</v>
      </c>
      <c r="BF11" s="15">
        <v>98.347401549470533</v>
      </c>
      <c r="BG11" s="15">
        <v>100.86628874852561</v>
      </c>
      <c r="BH11" s="15">
        <v>98.276751000486044</v>
      </c>
      <c r="BI11" s="15">
        <v>100.20832768776846</v>
      </c>
      <c r="BJ11" s="15">
        <v>100</v>
      </c>
      <c r="BK11" s="15">
        <v>98.99915269505874</v>
      </c>
      <c r="BL11" s="15">
        <v>96.497882352759532</v>
      </c>
      <c r="BM11" s="15">
        <v>92.965518371369114</v>
      </c>
      <c r="BN11" s="15">
        <v>90.445368943490323</v>
      </c>
      <c r="BO11" s="15">
        <v>95.99655059704898</v>
      </c>
    </row>
    <row r="12" spans="1:67" s="4" customFormat="1">
      <c r="A12" s="2" t="s">
        <v>63</v>
      </c>
      <c r="B12" s="2"/>
      <c r="C12" s="3"/>
      <c r="D12" s="1"/>
      <c r="E12" s="1">
        <v>5.5474810301230602E-2</v>
      </c>
      <c r="F12" s="1">
        <v>5.9319003914564038E-2</v>
      </c>
      <c r="G12" s="1">
        <v>6.0747892664562701E-2</v>
      </c>
      <c r="H12" s="1">
        <v>6.3804425147508101E-2</v>
      </c>
      <c r="I12" s="1">
        <v>6.467200472674714E-2</v>
      </c>
      <c r="J12" s="1">
        <v>6.3868692097189844E-2</v>
      </c>
      <c r="K12" s="1">
        <v>6.2564355319452605E-2</v>
      </c>
      <c r="L12" s="1">
        <v>6.1672873816749109E-2</v>
      </c>
      <c r="M12" s="1">
        <v>6.2403028089314333E-2</v>
      </c>
      <c r="N12" s="1">
        <v>6.283317942124067E-2</v>
      </c>
      <c r="O12" s="1">
        <v>6.0594814122261489E-2</v>
      </c>
      <c r="P12" s="1">
        <v>5.8980986774625266E-2</v>
      </c>
      <c r="Q12" s="1">
        <v>5.8134788405035054E-2</v>
      </c>
      <c r="R12" s="1">
        <v>5.6839204451889697E-2</v>
      </c>
      <c r="S12" s="1">
        <v>5.6622935770446151E-2</v>
      </c>
      <c r="T12" s="1">
        <v>5.687243971489668E-2</v>
      </c>
      <c r="U12" s="1">
        <v>5.7448461141612991E-2</v>
      </c>
      <c r="V12" s="1">
        <v>5.8446251011220182E-2</v>
      </c>
      <c r="W12" s="1">
        <v>5.9052687529146684E-2</v>
      </c>
      <c r="X12" s="1">
        <v>5.803790794295885E-2</v>
      </c>
      <c r="Y12" s="1">
        <v>5.690378728018642E-2</v>
      </c>
      <c r="Z12" s="1">
        <v>5.7369982610301268E-2</v>
      </c>
      <c r="AA12" s="1">
        <v>5.7249570980339726E-2</v>
      </c>
      <c r="AB12" s="1">
        <v>5.6700479766496038E-2</v>
      </c>
      <c r="AC12" s="1">
        <v>5.6991878740780877E-2</v>
      </c>
      <c r="AD12" s="1">
        <v>5.7962161376589896E-2</v>
      </c>
      <c r="AE12" s="1">
        <v>5.8328737635487925E-2</v>
      </c>
      <c r="AF12" s="1">
        <v>5.5333052490909584E-2</v>
      </c>
      <c r="AG12" s="1">
        <v>5.4360628519815435E-2</v>
      </c>
      <c r="AH12" s="1">
        <v>5.572936512618714E-2</v>
      </c>
      <c r="AI12" s="1">
        <v>5.6575795965260654E-2</v>
      </c>
      <c r="AJ12" s="1">
        <v>5.7780690428512076E-2</v>
      </c>
      <c r="AK12" s="4">
        <v>5.7062771186693562E-2</v>
      </c>
      <c r="AL12" s="4">
        <v>5.3425311060937751E-2</v>
      </c>
      <c r="AM12" s="4">
        <v>4.8770553570425243E-2</v>
      </c>
      <c r="AN12" s="4">
        <v>4.5991966239649892E-2</v>
      </c>
      <c r="AO12" s="4">
        <v>4.6265600717559661E-2</v>
      </c>
      <c r="AP12" s="4">
        <v>4.7686412879612637E-2</v>
      </c>
      <c r="AQ12" s="4">
        <v>4.8408492438057373E-2</v>
      </c>
      <c r="AR12" s="4">
        <v>4.8062424577281951E-2</v>
      </c>
      <c r="AS12" s="4">
        <v>4.7433692180198175E-2</v>
      </c>
      <c r="AT12" s="4">
        <v>4.7162615307704631E-2</v>
      </c>
      <c r="AU12" s="4">
        <v>4.5324787229649693E-2</v>
      </c>
      <c r="AV12" s="4">
        <v>4.1190494181186428E-2</v>
      </c>
      <c r="AW12" s="4">
        <v>3.789462979712549E-2</v>
      </c>
      <c r="AX12" s="4">
        <v>3.7587671256742602E-2</v>
      </c>
      <c r="AY12" s="4">
        <v>3.8881955993244025E-2</v>
      </c>
      <c r="AZ12" s="4">
        <v>3.9904346788314386E-2</v>
      </c>
      <c r="BA12" s="4">
        <v>4.067752805792911E-2</v>
      </c>
      <c r="BB12" s="4">
        <v>4.1576528822400677E-2</v>
      </c>
      <c r="BC12" s="4">
        <v>4.2783150337813179E-2</v>
      </c>
      <c r="BD12" s="4">
        <v>4.4881482484698122E-2</v>
      </c>
      <c r="BE12" s="4">
        <v>4.6356512640580438E-2</v>
      </c>
      <c r="BF12" s="4">
        <v>4.6795984469958654E-2</v>
      </c>
      <c r="BG12" s="4">
        <v>4.5843406669268172E-2</v>
      </c>
      <c r="BH12" s="4">
        <v>4.48438291391898E-2</v>
      </c>
      <c r="BI12" s="4">
        <v>4.5099484641214535E-2</v>
      </c>
      <c r="BJ12" s="4">
        <v>4.6307260452948792E-2</v>
      </c>
      <c r="BK12" s="4">
        <v>4.7242333654138387E-2</v>
      </c>
      <c r="BL12" s="4">
        <v>4.6317243011699982E-2</v>
      </c>
      <c r="BM12" s="4">
        <v>4.3333278956648943E-2</v>
      </c>
      <c r="BN12" s="4">
        <v>3.89024951314784E-2</v>
      </c>
      <c r="BO12" s="4">
        <v>3.4875884308638028E-2</v>
      </c>
    </row>
    <row r="13" spans="1:67" s="4" customFormat="1">
      <c r="A13" s="2" t="s">
        <v>125</v>
      </c>
      <c r="B13" s="2"/>
      <c r="C13" s="3"/>
      <c r="D13" s="1"/>
      <c r="E13" s="1">
        <v>0.17622596704023399</v>
      </c>
      <c r="F13" s="1">
        <v>0.17389108725481117</v>
      </c>
      <c r="G13" s="1">
        <v>0.17105826998482293</v>
      </c>
      <c r="H13" s="1">
        <v>0.16896304147077895</v>
      </c>
      <c r="I13" s="1">
        <v>0.16193733989183356</v>
      </c>
      <c r="J13" s="1">
        <v>0.1556907254832246</v>
      </c>
      <c r="K13" s="1">
        <v>0.15246594880120523</v>
      </c>
      <c r="L13" s="1">
        <v>0.15205432146885794</v>
      </c>
      <c r="M13" s="1">
        <v>0.15167997934431565</v>
      </c>
      <c r="N13" s="1">
        <v>0.15002954184544115</v>
      </c>
      <c r="O13" s="1">
        <v>0.1476562282389951</v>
      </c>
      <c r="P13" s="1">
        <v>0.14848190548472451</v>
      </c>
      <c r="Q13" s="1">
        <v>0.14955711795291307</v>
      </c>
      <c r="R13" s="1">
        <v>0.14600072044063728</v>
      </c>
      <c r="S13" s="1">
        <v>0.14369723808566204</v>
      </c>
      <c r="T13" s="1">
        <v>0.14210477629823237</v>
      </c>
      <c r="U13" s="1">
        <v>0.14140926999682307</v>
      </c>
      <c r="V13" s="1">
        <v>0.14212778871346576</v>
      </c>
      <c r="W13" s="1">
        <v>0.14176367662879438</v>
      </c>
      <c r="X13" s="1">
        <v>0.14009991745052491</v>
      </c>
      <c r="Y13" s="1">
        <v>0.13795998642217952</v>
      </c>
      <c r="Z13" s="1">
        <v>0.13581059508266125</v>
      </c>
      <c r="AA13" s="1">
        <v>0.1334330567762651</v>
      </c>
      <c r="AB13" s="1">
        <v>0.13159921214059006</v>
      </c>
      <c r="AC13" s="1">
        <v>0.13130839516470955</v>
      </c>
      <c r="AD13" s="1">
        <v>0.13389503675934505</v>
      </c>
      <c r="AE13" s="1">
        <v>0.13484702129671847</v>
      </c>
      <c r="AF13" s="1">
        <v>0.13796439842429956</v>
      </c>
      <c r="AG13" s="1">
        <v>0.13191620269450388</v>
      </c>
      <c r="AH13" s="1">
        <v>0.12343312761101934</v>
      </c>
      <c r="AI13" s="1">
        <v>0.12700984471445445</v>
      </c>
      <c r="AJ13" s="1">
        <v>0.13104975126814719</v>
      </c>
      <c r="AK13" s="4">
        <v>0.12311112664083522</v>
      </c>
      <c r="AL13" s="4">
        <v>0.11430184810617933</v>
      </c>
      <c r="AM13" s="4">
        <v>0.11684723136365759</v>
      </c>
      <c r="AN13" s="4">
        <v>0.11816635009586757</v>
      </c>
      <c r="AO13" s="4">
        <v>0.11915072846648098</v>
      </c>
      <c r="AP13" s="4">
        <v>0.11784899825294237</v>
      </c>
      <c r="AQ13" s="4">
        <v>0.11792268808048043</v>
      </c>
      <c r="AR13" s="4">
        <v>0.11689556059126105</v>
      </c>
      <c r="AS13" s="4">
        <v>0.11493497073023505</v>
      </c>
      <c r="AT13" s="4">
        <v>0.11551439831662957</v>
      </c>
      <c r="AU13" s="4">
        <v>0.11219662393503055</v>
      </c>
      <c r="AV13" s="4">
        <v>0.1090028482241677</v>
      </c>
      <c r="AW13" s="4">
        <v>0.10765057232060217</v>
      </c>
      <c r="AX13" s="4">
        <v>0.10596771100775548</v>
      </c>
      <c r="AY13" s="4">
        <v>0.10743747909947318</v>
      </c>
      <c r="AZ13" s="4">
        <v>0.10794844313738536</v>
      </c>
      <c r="BA13" s="4">
        <v>0.1078289457919068</v>
      </c>
      <c r="BB13" s="4">
        <v>0.11031289418941903</v>
      </c>
      <c r="BC13" s="4">
        <v>0.11056790060552854</v>
      </c>
      <c r="BD13" s="4">
        <v>0.10787221858193449</v>
      </c>
      <c r="BE13" s="4">
        <v>0.10553973941532606</v>
      </c>
      <c r="BF13" s="4">
        <v>0.10396206908762104</v>
      </c>
      <c r="BG13" s="4">
        <v>0.10128583442485503</v>
      </c>
      <c r="BH13" s="4">
        <v>9.916593236028623E-2</v>
      </c>
      <c r="BI13" s="4">
        <v>9.797280756813441E-2</v>
      </c>
      <c r="BJ13" s="4">
        <v>9.7719361204475913E-2</v>
      </c>
      <c r="BK13" s="4">
        <v>9.7884702674472107E-2</v>
      </c>
      <c r="BL13" s="4">
        <v>9.6591425437455095E-2</v>
      </c>
      <c r="BM13" s="4">
        <v>9.3133009345261919E-2</v>
      </c>
      <c r="BN13" s="4">
        <v>8.9414759279782902E-2</v>
      </c>
      <c r="BO13" s="4">
        <v>8.8383001177673393E-2</v>
      </c>
    </row>
    <row r="14" spans="1:67" s="4" customFormat="1">
      <c r="A14" s="2" t="s">
        <v>64</v>
      </c>
      <c r="B14" s="2"/>
      <c r="C14" s="3"/>
      <c r="D14" s="1"/>
      <c r="E14" s="1">
        <v>3.1918130831847399E-2</v>
      </c>
      <c r="F14" s="1">
        <v>3.1631252102811806E-2</v>
      </c>
      <c r="G14" s="1">
        <v>3.0978673484823784E-2</v>
      </c>
      <c r="H14" s="1">
        <v>2.9623892253874191E-2</v>
      </c>
      <c r="I14" s="1">
        <v>2.8375243890253865E-2</v>
      </c>
      <c r="J14" s="1">
        <v>2.7586564862810699E-2</v>
      </c>
      <c r="K14" s="1">
        <v>2.7155584248455697E-2</v>
      </c>
      <c r="L14" s="1">
        <v>2.6818977922325363E-2</v>
      </c>
      <c r="M14" s="1">
        <v>2.6133998257010446E-2</v>
      </c>
      <c r="N14" s="1">
        <v>2.5784463535854934E-2</v>
      </c>
      <c r="O14" s="1">
        <v>2.5381675883546638E-2</v>
      </c>
      <c r="P14" s="1">
        <v>2.5085605258185425E-2</v>
      </c>
      <c r="Q14" s="1">
        <v>2.4835126030330515E-2</v>
      </c>
      <c r="R14" s="1">
        <v>2.4149117130197899E-2</v>
      </c>
      <c r="S14" s="1">
        <v>2.3799159991406159E-2</v>
      </c>
      <c r="T14" s="1">
        <v>2.3622356612227294E-2</v>
      </c>
      <c r="U14" s="1">
        <v>2.3513195005909399E-2</v>
      </c>
      <c r="V14" s="1">
        <v>2.3660590571254438E-2</v>
      </c>
      <c r="W14" s="1">
        <v>2.3539737340528263E-2</v>
      </c>
      <c r="X14" s="1">
        <v>2.3296412718857566E-2</v>
      </c>
      <c r="Y14" s="1">
        <v>2.3278027283188805E-2</v>
      </c>
      <c r="Z14" s="1">
        <v>2.3202156566754489E-2</v>
      </c>
      <c r="AA14" s="1">
        <v>2.2957345600634324E-2</v>
      </c>
      <c r="AB14" s="1">
        <v>2.2679059137279439E-2</v>
      </c>
      <c r="AC14" s="1">
        <v>2.2506999409213531E-2</v>
      </c>
      <c r="AD14" s="1">
        <v>2.2319022874330199E-2</v>
      </c>
      <c r="AE14" s="1">
        <v>2.2018658344875108E-2</v>
      </c>
      <c r="AF14" s="1">
        <v>2.1965520562220696E-2</v>
      </c>
      <c r="AG14" s="1">
        <v>2.2731201285289906E-2</v>
      </c>
      <c r="AH14" s="1">
        <v>2.3737468256379589E-2</v>
      </c>
      <c r="AI14" s="1">
        <v>2.4462046949895375E-2</v>
      </c>
      <c r="AJ14" s="1">
        <v>2.4952952831186467E-2</v>
      </c>
      <c r="AK14" s="4">
        <v>2.4825123602340231E-2</v>
      </c>
      <c r="AL14" s="4">
        <v>2.4434216267442556E-2</v>
      </c>
      <c r="AM14" s="4">
        <v>2.4423992936073398E-2</v>
      </c>
      <c r="AN14" s="4">
        <v>2.4657976591132152E-2</v>
      </c>
      <c r="AO14" s="4">
        <v>2.4283780092806177E-2</v>
      </c>
      <c r="AP14" s="4">
        <v>2.3990657575603848E-2</v>
      </c>
      <c r="AQ14" s="4">
        <v>2.4000395796320233E-2</v>
      </c>
      <c r="AR14" s="4">
        <v>2.3725568378412974E-2</v>
      </c>
      <c r="AS14" s="4">
        <v>2.3820636023004362E-2</v>
      </c>
      <c r="AT14" s="4">
        <v>2.3968092546612314E-2</v>
      </c>
      <c r="AU14" s="4">
        <v>2.3762045863406057E-2</v>
      </c>
      <c r="AV14" s="4">
        <v>2.3319769782336137E-2</v>
      </c>
      <c r="AW14" s="4">
        <v>2.26948246085651E-2</v>
      </c>
      <c r="AX14" s="4">
        <v>2.2473606435875267E-2</v>
      </c>
      <c r="AY14" s="4">
        <v>2.2527119413757402E-2</v>
      </c>
      <c r="AZ14" s="4">
        <v>2.2411078962681436E-2</v>
      </c>
      <c r="BA14" s="4">
        <v>2.2450800281923963E-2</v>
      </c>
      <c r="BB14" s="4">
        <v>2.2849134107645188E-2</v>
      </c>
      <c r="BC14" s="4">
        <v>2.3779241201365375E-2</v>
      </c>
      <c r="BD14" s="4">
        <v>2.4814536016589839E-2</v>
      </c>
      <c r="BE14" s="4">
        <v>2.5279426942956679E-2</v>
      </c>
      <c r="BF14" s="4">
        <v>2.5318243165535478E-2</v>
      </c>
      <c r="BG14" s="4">
        <v>2.529105154665157E-2</v>
      </c>
      <c r="BH14" s="4">
        <v>2.5134577416111605E-2</v>
      </c>
      <c r="BI14" s="4">
        <v>2.5166703975155861E-2</v>
      </c>
      <c r="BJ14" s="4">
        <v>2.5288293923343252E-2</v>
      </c>
      <c r="BK14" s="4">
        <v>2.5101165938192581E-2</v>
      </c>
      <c r="BL14" s="4">
        <v>2.5176334383307408E-2</v>
      </c>
      <c r="BM14" s="4">
        <v>2.4751356869379036E-2</v>
      </c>
      <c r="BN14" s="4">
        <v>2.3570083176764532E-2</v>
      </c>
      <c r="BO14" s="4">
        <v>2.3526634649047327E-2</v>
      </c>
    </row>
    <row r="15" spans="1:67" s="4" customFormat="1">
      <c r="A15" s="2" t="s">
        <v>126</v>
      </c>
      <c r="B15" s="2"/>
      <c r="C15" s="3"/>
      <c r="D15" s="1"/>
      <c r="E15" s="1">
        <v>0.103338306502302</v>
      </c>
      <c r="F15" s="1">
        <v>0.10420102231870899</v>
      </c>
      <c r="G15" s="1">
        <v>0.10420287942924072</v>
      </c>
      <c r="H15" s="1">
        <v>0.10480838140600558</v>
      </c>
      <c r="I15" s="1">
        <v>0.10308820595422558</v>
      </c>
      <c r="J15" s="1">
        <v>0.10268397248859645</v>
      </c>
      <c r="K15" s="1">
        <v>9.9297295951617265E-2</v>
      </c>
      <c r="L15" s="1">
        <v>9.6147070649253652E-2</v>
      </c>
      <c r="M15" s="1">
        <v>9.5684474085246191E-2</v>
      </c>
      <c r="N15" s="1">
        <v>9.4549736992480676E-2</v>
      </c>
      <c r="O15" s="1">
        <v>9.1413540381406005E-2</v>
      </c>
      <c r="P15" s="1">
        <v>8.8397147862675052E-2</v>
      </c>
      <c r="Q15" s="1">
        <v>8.7130007657481912E-2</v>
      </c>
      <c r="R15" s="1">
        <v>8.4820971094513864E-2</v>
      </c>
      <c r="S15" s="1">
        <v>8.3624617279717733E-2</v>
      </c>
      <c r="T15" s="1">
        <v>8.3881259335906982E-2</v>
      </c>
      <c r="U15" s="1">
        <v>8.3512469429816993E-2</v>
      </c>
      <c r="V15" s="1">
        <v>8.3101649735245253E-2</v>
      </c>
      <c r="W15" s="1">
        <v>8.2772610849585676E-2</v>
      </c>
      <c r="X15" s="1">
        <v>8.0646975533109816E-2</v>
      </c>
      <c r="Y15" s="1">
        <v>7.8908675101666825E-2</v>
      </c>
      <c r="Z15" s="1">
        <v>7.8159351112776873E-2</v>
      </c>
      <c r="AA15" s="1">
        <v>7.7005225746789613E-2</v>
      </c>
      <c r="AB15" s="1">
        <v>7.6651331313793425E-2</v>
      </c>
      <c r="AC15" s="1">
        <v>7.7401266192249088E-2</v>
      </c>
      <c r="AD15" s="1">
        <v>7.7876168476808671E-2</v>
      </c>
      <c r="AE15" s="1">
        <v>7.7478532244662723E-2</v>
      </c>
      <c r="AF15" s="1">
        <v>7.4558209169873796E-2</v>
      </c>
      <c r="AG15" s="1">
        <v>7.4437701678651574E-2</v>
      </c>
      <c r="AH15" s="1">
        <v>7.7000282876200199E-2</v>
      </c>
      <c r="AI15" s="1">
        <v>7.7450012355767817E-2</v>
      </c>
      <c r="AJ15" s="1">
        <v>7.8444517296750588E-2</v>
      </c>
      <c r="AK15" s="4">
        <v>7.8135376869430465E-2</v>
      </c>
      <c r="AL15" s="4">
        <v>7.8404900063579114E-2</v>
      </c>
      <c r="AM15" s="4">
        <v>7.7391349153189681E-2</v>
      </c>
      <c r="AN15" s="4">
        <v>7.4826813981762608E-2</v>
      </c>
      <c r="AO15" s="4">
        <v>7.293130341186288E-2</v>
      </c>
      <c r="AP15" s="4">
        <v>7.0934853931765601E-2</v>
      </c>
      <c r="AQ15" s="4">
        <v>6.9610577291502176E-2</v>
      </c>
      <c r="AR15" s="4">
        <v>6.753230945660077E-2</v>
      </c>
      <c r="AS15" s="4">
        <v>6.5522373405845047E-2</v>
      </c>
      <c r="AT15" s="4">
        <v>6.3715649826267332E-2</v>
      </c>
      <c r="AU15" s="4">
        <v>6.2311516455620372E-2</v>
      </c>
      <c r="AV15" s="4">
        <v>6.1787040804954479E-2</v>
      </c>
      <c r="AW15" s="4">
        <v>6.1617978705942954E-2</v>
      </c>
      <c r="AX15" s="4">
        <v>6.1830373383765472E-2</v>
      </c>
      <c r="AY15" s="4">
        <v>6.2539307277668543E-2</v>
      </c>
      <c r="AZ15" s="4">
        <v>6.2644801193656452E-2</v>
      </c>
      <c r="BA15" s="4">
        <v>6.218395762207736E-2</v>
      </c>
      <c r="BB15" s="4">
        <v>6.1313825465367885E-2</v>
      </c>
      <c r="BC15" s="4">
        <v>6.0135772397299975E-2</v>
      </c>
      <c r="BD15" s="4">
        <v>5.9086503927073687E-2</v>
      </c>
      <c r="BE15" s="4">
        <v>5.8378307579215999E-2</v>
      </c>
      <c r="BF15" s="4">
        <v>5.7494720029378249E-2</v>
      </c>
      <c r="BG15" s="4">
        <v>5.538637970160163E-2</v>
      </c>
      <c r="BH15" s="4">
        <v>5.3664265518596946E-2</v>
      </c>
      <c r="BI15" s="4">
        <v>5.3676687753174294E-2</v>
      </c>
      <c r="BJ15" s="4">
        <v>5.3987490331014035E-2</v>
      </c>
      <c r="BK15" s="4">
        <v>5.3437279151035862E-2</v>
      </c>
      <c r="BL15" s="4">
        <v>5.3186059090583389E-2</v>
      </c>
      <c r="BM15" s="4">
        <v>5.3275023507417321E-2</v>
      </c>
      <c r="BN15" s="4">
        <v>5.1751419830452158E-2</v>
      </c>
      <c r="BO15" s="4">
        <v>5.0068695961747317E-2</v>
      </c>
    </row>
    <row r="16" spans="1:67" s="4" customFormat="1" ht="13">
      <c r="A16" s="5" t="s">
        <v>127</v>
      </c>
      <c r="E16" s="4">
        <v>0.17608768358790611</v>
      </c>
      <c r="F16" s="4">
        <v>0.1832395581985021</v>
      </c>
      <c r="G16" s="4">
        <v>0.18996742614714071</v>
      </c>
      <c r="H16" s="4">
        <v>0.19024993830188935</v>
      </c>
      <c r="I16" s="4">
        <v>0.18828731336679838</v>
      </c>
      <c r="J16" s="4">
        <v>0.19299067146071625</v>
      </c>
      <c r="K16" s="4">
        <v>0.20133160131391159</v>
      </c>
      <c r="L16" s="4">
        <v>0.20638753117087028</v>
      </c>
      <c r="M16" s="4">
        <v>0.20712470542007777</v>
      </c>
      <c r="N16" s="4">
        <v>0.20831625131672513</v>
      </c>
      <c r="O16" s="4">
        <v>0.21168456927647583</v>
      </c>
      <c r="P16" s="4">
        <v>0.21447354648201344</v>
      </c>
      <c r="Q16" s="4">
        <v>0.21607670104998966</v>
      </c>
      <c r="R16" s="4">
        <v>0.21907036406483404</v>
      </c>
      <c r="S16" s="4">
        <v>0.22083310834443326</v>
      </c>
      <c r="T16" s="4">
        <v>0.22064645392219989</v>
      </c>
      <c r="U16" s="4">
        <v>0.22044719275056157</v>
      </c>
      <c r="V16" s="4">
        <v>0.22084158231450535</v>
      </c>
      <c r="W16" s="4">
        <v>0.22027075071519106</v>
      </c>
      <c r="X16" s="4">
        <v>0.21893431478135392</v>
      </c>
      <c r="Y16" s="4">
        <v>0.21760076993419861</v>
      </c>
      <c r="Z16" s="4">
        <v>0.21678549620813115</v>
      </c>
      <c r="AA16" s="4">
        <v>0.21599963668295152</v>
      </c>
      <c r="AB16" s="4">
        <v>0.21633579020025867</v>
      </c>
      <c r="AC16" s="4">
        <v>0.21848644459994807</v>
      </c>
      <c r="AD16" s="4">
        <v>0.22016515771393036</v>
      </c>
      <c r="AE16" s="4">
        <v>0.22235317494496137</v>
      </c>
      <c r="AF16" s="4">
        <v>0.22306790836223361</v>
      </c>
      <c r="AG16" s="4">
        <v>0.22536394656004394</v>
      </c>
      <c r="AH16" s="4">
        <v>0.23003477217790047</v>
      </c>
      <c r="AI16" s="4">
        <v>0.23355912412611862</v>
      </c>
      <c r="AJ16" s="4">
        <v>0.23829152421610214</v>
      </c>
      <c r="AK16" s="4">
        <v>0.24697799943064039</v>
      </c>
      <c r="AL16" s="4">
        <v>0.25334121192935311</v>
      </c>
      <c r="AM16" s="4">
        <v>0.25333446083990735</v>
      </c>
      <c r="AN16" s="4">
        <v>0.25687291381083599</v>
      </c>
      <c r="AO16" s="4">
        <v>0.2633767798879072</v>
      </c>
      <c r="AP16" s="4">
        <v>0.26676325406164086</v>
      </c>
      <c r="AQ16" s="4">
        <v>0.26920553434563588</v>
      </c>
      <c r="AR16" s="4">
        <v>0.27305130813648071</v>
      </c>
      <c r="AS16" s="4">
        <v>0.27494280788485492</v>
      </c>
      <c r="AT16" s="4">
        <v>0.27380875798996801</v>
      </c>
      <c r="AU16" s="4">
        <v>0.27425516035139202</v>
      </c>
      <c r="AV16" s="4">
        <v>0.275841256647813</v>
      </c>
      <c r="AW16" s="4">
        <v>0.27939801485564431</v>
      </c>
      <c r="AX16" s="4">
        <v>0.28278406351037755</v>
      </c>
      <c r="AY16" s="4">
        <v>0.28253875116917743</v>
      </c>
      <c r="AZ16" s="4">
        <v>0.28485753459194513</v>
      </c>
      <c r="BA16" s="4">
        <v>0.28949810713005275</v>
      </c>
      <c r="BB16" s="4">
        <v>0.29523529606827698</v>
      </c>
      <c r="BC16" s="4">
        <v>0.3015096888480322</v>
      </c>
      <c r="BD16" s="4">
        <v>0.30611208635280651</v>
      </c>
      <c r="BE16" s="4">
        <v>0.31144076935435727</v>
      </c>
      <c r="BF16" s="4">
        <v>0.31707001424539505</v>
      </c>
      <c r="BG16" s="4">
        <v>0.31820240382849652</v>
      </c>
      <c r="BH16" s="4">
        <v>0.31596746124769021</v>
      </c>
      <c r="BI16" s="4">
        <v>0.31441179625829974</v>
      </c>
      <c r="BJ16" s="4">
        <v>0.31553187397958665</v>
      </c>
      <c r="BK16" s="4">
        <v>0.31886756584593606</v>
      </c>
      <c r="BL16" s="4">
        <v>0.3203315470253516</v>
      </c>
      <c r="BM16" s="4">
        <v>0.32074472964212919</v>
      </c>
      <c r="BN16" s="4">
        <v>0.31914691212258317</v>
      </c>
      <c r="BO16" s="4">
        <v>0.31685070156056017</v>
      </c>
    </row>
    <row r="17" spans="1:67" s="4" customFormat="1" ht="13">
      <c r="A17" s="5" t="s">
        <v>128</v>
      </c>
      <c r="E17" s="4">
        <v>0.23408307211669263</v>
      </c>
      <c r="F17" s="4">
        <v>0.22924551517022335</v>
      </c>
      <c r="G17" s="4">
        <v>0.22667168346016381</v>
      </c>
      <c r="H17" s="4">
        <v>0.22610229664423903</v>
      </c>
      <c r="I17" s="4">
        <v>0.23120553316133335</v>
      </c>
      <c r="J17" s="4">
        <v>0.23260021779087456</v>
      </c>
      <c r="K17" s="4">
        <v>0.2323571789169169</v>
      </c>
      <c r="L17" s="4">
        <v>0.23214868149191961</v>
      </c>
      <c r="M17" s="4">
        <v>0.23221616161390413</v>
      </c>
      <c r="N17" s="4">
        <v>0.23280418960745725</v>
      </c>
      <c r="O17" s="4">
        <v>0.23506454815749311</v>
      </c>
      <c r="P17" s="4">
        <v>0.23558594233189695</v>
      </c>
      <c r="Q17" s="4">
        <v>0.23515271373988283</v>
      </c>
      <c r="R17" s="4">
        <v>0.23745727653419488</v>
      </c>
      <c r="S17" s="4">
        <v>0.23858737219744061</v>
      </c>
      <c r="T17" s="4">
        <v>0.2392547835139805</v>
      </c>
      <c r="U17" s="4">
        <v>0.23959416384075177</v>
      </c>
      <c r="V17" s="4">
        <v>0.23850902372267177</v>
      </c>
      <c r="W17" s="4">
        <v>0.23872464795460852</v>
      </c>
      <c r="X17" s="4">
        <v>0.24176813117983348</v>
      </c>
      <c r="Y17" s="4">
        <v>0.24478589813604079</v>
      </c>
      <c r="Z17" s="4">
        <v>0.24625180153644347</v>
      </c>
      <c r="AA17" s="4">
        <v>0.24843517399470194</v>
      </c>
      <c r="AB17" s="4">
        <v>0.24970448068203993</v>
      </c>
      <c r="AC17" s="4">
        <v>0.2482440706006997</v>
      </c>
      <c r="AD17" s="4">
        <v>0.24537841655853049</v>
      </c>
      <c r="AE17" s="4">
        <v>0.24383860702807703</v>
      </c>
      <c r="AF17" s="4">
        <v>0.2447613082865803</v>
      </c>
      <c r="AG17" s="4">
        <v>0.24678300904752951</v>
      </c>
      <c r="AH17" s="4">
        <v>0.24625581234999444</v>
      </c>
      <c r="AI17" s="4">
        <v>0.24167296088721202</v>
      </c>
      <c r="AJ17" s="4">
        <v>0.23584407759210371</v>
      </c>
      <c r="AK17" s="4">
        <v>0.23590697961393803</v>
      </c>
      <c r="AL17" s="4">
        <v>0.23890225047908337</v>
      </c>
      <c r="AM17" s="4">
        <v>0.24043417635110609</v>
      </c>
      <c r="AN17" s="4">
        <v>0.24053189697675142</v>
      </c>
      <c r="AO17" s="4">
        <v>0.23777531006257824</v>
      </c>
      <c r="AP17" s="4">
        <v>0.23715504631365425</v>
      </c>
      <c r="AQ17" s="4">
        <v>0.23616154650777815</v>
      </c>
      <c r="AR17" s="4">
        <v>0.23608005229459111</v>
      </c>
      <c r="AS17" s="4">
        <v>0.23736849247418296</v>
      </c>
      <c r="AT17" s="4">
        <v>0.23861838620895942</v>
      </c>
      <c r="AU17" s="4">
        <v>0.24178288154652247</v>
      </c>
      <c r="AV17" s="4">
        <v>0.24511765901409982</v>
      </c>
      <c r="AW17" s="4">
        <v>0.24605523671914242</v>
      </c>
      <c r="AX17" s="4">
        <v>0.24538329265929881</v>
      </c>
      <c r="AY17" s="4">
        <v>0.24376440185554488</v>
      </c>
      <c r="AZ17" s="4">
        <v>0.24187709514766148</v>
      </c>
      <c r="BA17" s="4">
        <v>0.23945177808126963</v>
      </c>
      <c r="BB17" s="4">
        <v>0.23512893595494253</v>
      </c>
      <c r="BC17" s="4">
        <v>0.2314094544251647</v>
      </c>
      <c r="BD17" s="4">
        <v>0.22937004331273719</v>
      </c>
      <c r="BE17" s="4">
        <v>0.2271963008446842</v>
      </c>
      <c r="BF17" s="4">
        <v>0.22533918147451837</v>
      </c>
      <c r="BG17" s="4">
        <v>0.22760136234944409</v>
      </c>
      <c r="BH17" s="4">
        <v>0.23121531369321163</v>
      </c>
      <c r="BI17" s="4">
        <v>0.23245944096780791</v>
      </c>
      <c r="BJ17" s="4">
        <v>0.23119290125237074</v>
      </c>
      <c r="BK17" s="4">
        <v>0.22933188520707942</v>
      </c>
      <c r="BL17" s="4">
        <v>0.22981479747253786</v>
      </c>
      <c r="BM17" s="4">
        <v>0.23301982456635234</v>
      </c>
      <c r="BN17" s="4">
        <v>0.23922712195728271</v>
      </c>
      <c r="BO17" s="4">
        <v>0.24369803586607691</v>
      </c>
    </row>
    <row r="18" spans="1:67" s="4" customFormat="1" ht="13">
      <c r="A18" s="5" t="s">
        <v>65</v>
      </c>
      <c r="E18" s="4">
        <v>9.4724620717004743E-2</v>
      </c>
      <c r="F18" s="4">
        <v>8.6663934360713221E-2</v>
      </c>
      <c r="G18" s="4">
        <v>8.2698289852907503E-2</v>
      </c>
      <c r="H18" s="4">
        <v>8.5355114704022808E-2</v>
      </c>
      <c r="I18" s="4">
        <v>9.4080261225106265E-2</v>
      </c>
      <c r="J18" s="4">
        <v>9.5363452078730676E-2</v>
      </c>
      <c r="K18" s="4">
        <v>9.2672807010284547E-2</v>
      </c>
      <c r="L18" s="4">
        <v>8.993361556857421E-2</v>
      </c>
      <c r="M18" s="4">
        <v>8.7524405940653527E-2</v>
      </c>
      <c r="N18" s="4">
        <v>8.5408130991440248E-2</v>
      </c>
      <c r="O18" s="4">
        <v>8.4232908484240948E-2</v>
      </c>
      <c r="P18" s="4">
        <v>8.2678418231669631E-2</v>
      </c>
      <c r="Q18" s="4">
        <v>8.0702345229676453E-2</v>
      </c>
      <c r="R18" s="4">
        <v>7.9791338859189043E-2</v>
      </c>
      <c r="S18" s="4">
        <v>7.9007103214651306E-2</v>
      </c>
      <c r="T18" s="4">
        <v>7.877987518700949E-2</v>
      </c>
      <c r="U18" s="4">
        <v>7.7991442557323445E-2</v>
      </c>
      <c r="V18" s="4">
        <v>7.6086178304677468E-2</v>
      </c>
      <c r="W18" s="4">
        <v>7.4988770676839761E-2</v>
      </c>
      <c r="X18" s="4">
        <v>7.5218974956039311E-2</v>
      </c>
      <c r="Y18" s="4">
        <v>7.5104427755558062E-2</v>
      </c>
      <c r="Z18" s="4">
        <v>7.3603748834088156E-2</v>
      </c>
      <c r="AA18" s="4">
        <v>7.1543786155919067E-2</v>
      </c>
      <c r="AB18" s="4">
        <v>6.9444468929330871E-2</v>
      </c>
      <c r="AC18" s="4">
        <v>6.6937299556419E-2</v>
      </c>
      <c r="AD18" s="4">
        <v>6.3656239563011655E-2</v>
      </c>
      <c r="AE18" s="4">
        <v>6.1030855083324814E-2</v>
      </c>
      <c r="AF18" s="4">
        <v>5.9923843368788456E-2</v>
      </c>
      <c r="AG18" s="4">
        <v>5.8977869525092125E-2</v>
      </c>
      <c r="AH18" s="4">
        <v>5.7460679450629965E-2</v>
      </c>
      <c r="AI18" s="4">
        <v>5.4837596027301316E-2</v>
      </c>
      <c r="AJ18" s="4">
        <v>5.1790101252711197E-2</v>
      </c>
      <c r="AK18" s="4">
        <v>5.085005618488006E-2</v>
      </c>
      <c r="AL18" s="4">
        <v>5.1341185906010681E-2</v>
      </c>
      <c r="AM18" s="4">
        <v>5.2049907714758328E-2</v>
      </c>
      <c r="AN18" s="4">
        <v>5.2176407053176541E-2</v>
      </c>
      <c r="AO18" s="4">
        <v>5.22056479238239E-2</v>
      </c>
      <c r="AP18" s="4">
        <v>5.2762554738621681E-2</v>
      </c>
      <c r="AQ18" s="4">
        <v>5.1650314061061776E-2</v>
      </c>
      <c r="AR18" s="4">
        <v>5.0178708411441092E-2</v>
      </c>
      <c r="AS18" s="4">
        <v>4.9456938516780839E-2</v>
      </c>
      <c r="AT18" s="4">
        <v>4.8803517666373079E-2</v>
      </c>
      <c r="AU18" s="4">
        <v>4.8071278543834757E-2</v>
      </c>
      <c r="AV18" s="4">
        <v>4.7798004835862037E-2</v>
      </c>
      <c r="AW18" s="4">
        <v>4.696296124347251E-2</v>
      </c>
      <c r="AX18" s="4">
        <v>4.5215457500134573E-2</v>
      </c>
      <c r="AY18" s="4">
        <v>4.3356468260496828E-2</v>
      </c>
      <c r="AZ18" s="4">
        <v>4.14497822584649E-2</v>
      </c>
      <c r="BA18" s="4">
        <v>3.9953497992365944E-2</v>
      </c>
      <c r="BB18" s="4">
        <v>3.8429497990222564E-2</v>
      </c>
      <c r="BC18" s="4">
        <v>3.6721166318341047E-2</v>
      </c>
      <c r="BD18" s="4">
        <v>3.5406965905342216E-2</v>
      </c>
      <c r="BE18" s="4">
        <v>3.4637169371029716E-2</v>
      </c>
      <c r="BF18" s="4">
        <v>3.385197562175004E-2</v>
      </c>
      <c r="BG18" s="4">
        <v>3.3859042335348283E-2</v>
      </c>
      <c r="BH18" s="4">
        <v>3.4790132294475556E-2</v>
      </c>
      <c r="BI18" s="4">
        <v>3.5354333080283698E-2</v>
      </c>
      <c r="BJ18" s="4">
        <v>3.5403945187302624E-2</v>
      </c>
      <c r="BK18" s="4">
        <v>3.5054894887262551E-2</v>
      </c>
      <c r="BL18" s="4">
        <v>3.4639524885240816E-2</v>
      </c>
      <c r="BM18" s="4">
        <v>3.4856861023331576E-2</v>
      </c>
      <c r="BN18" s="4">
        <v>3.6366023892613883E-2</v>
      </c>
      <c r="BO18" s="4">
        <v>3.7876894316354492E-2</v>
      </c>
    </row>
    <row r="19" spans="1:67" s="4" customFormat="1" ht="13">
      <c r="A19" s="5" t="s">
        <v>66</v>
      </c>
      <c r="E19" s="4">
        <v>2.6541772834670328E-2</v>
      </c>
      <c r="F19" s="4">
        <v>2.8561427167682042E-2</v>
      </c>
      <c r="G19" s="4">
        <v>2.9273309767072542E-2</v>
      </c>
      <c r="H19" s="4">
        <v>2.8610775859828703E-2</v>
      </c>
      <c r="I19" s="4">
        <v>2.8024015420536751E-2</v>
      </c>
      <c r="J19" s="4">
        <v>2.8284877062540674E-2</v>
      </c>
      <c r="K19" s="4">
        <v>2.9354399476331505E-2</v>
      </c>
      <c r="L19" s="4">
        <v>3.0118224100724809E-2</v>
      </c>
      <c r="M19" s="4">
        <v>3.0789024164235717E-2</v>
      </c>
      <c r="N19" s="4">
        <v>3.209519286550979E-2</v>
      </c>
      <c r="O19" s="4">
        <v>3.3449475007179506E-2</v>
      </c>
      <c r="P19" s="4">
        <v>3.4127649531532571E-2</v>
      </c>
      <c r="Q19" s="4">
        <v>3.4701062899885338E-2</v>
      </c>
      <c r="R19" s="4">
        <v>3.6191338052746297E-2</v>
      </c>
      <c r="S19" s="4">
        <v>3.7522757929534009E-2</v>
      </c>
      <c r="T19" s="4">
        <v>3.8962776830961006E-2</v>
      </c>
      <c r="U19" s="4">
        <v>4.0508693170725141E-2</v>
      </c>
      <c r="V19" s="4">
        <v>4.1661925015366662E-2</v>
      </c>
      <c r="W19" s="4">
        <v>4.2790609735985141E-2</v>
      </c>
      <c r="X19" s="4">
        <v>4.4479028997400596E-2</v>
      </c>
      <c r="Y19" s="4">
        <v>4.6114304054534316E-2</v>
      </c>
      <c r="Z19" s="4">
        <v>4.7079511302770452E-2</v>
      </c>
      <c r="AA19" s="4">
        <v>4.8495652684775514E-2</v>
      </c>
      <c r="AB19" s="4">
        <v>4.9776350185698974E-2</v>
      </c>
      <c r="AC19" s="4">
        <v>5.0447848062511125E-2</v>
      </c>
      <c r="AD19" s="4">
        <v>5.0918732915191153E-2</v>
      </c>
      <c r="AE19" s="4">
        <v>5.1241912347658861E-2</v>
      </c>
      <c r="AF19" s="4">
        <v>5.1817383842737347E-2</v>
      </c>
      <c r="AG19" s="4">
        <v>5.2411788193816929E-2</v>
      </c>
      <c r="AH19" s="4">
        <v>5.1913340961497183E-2</v>
      </c>
      <c r="AI19" s="4">
        <v>5.0187060775207203E-2</v>
      </c>
      <c r="AJ19" s="4">
        <v>4.8474509862353167E-2</v>
      </c>
      <c r="AK19" s="4">
        <v>4.8361204785937459E-2</v>
      </c>
      <c r="AL19" s="4">
        <v>4.8478091036901372E-2</v>
      </c>
      <c r="AM19" s="4">
        <v>4.8343844124994949E-2</v>
      </c>
      <c r="AN19" s="4">
        <v>4.8244465575749754E-2</v>
      </c>
      <c r="AO19" s="4">
        <v>4.7284802534088885E-2</v>
      </c>
      <c r="AP19" s="4">
        <v>4.7010556241239301E-2</v>
      </c>
      <c r="AQ19" s="4">
        <v>4.6990337842832533E-2</v>
      </c>
      <c r="AR19" s="4">
        <v>4.6841607644849959E-2</v>
      </c>
      <c r="AS19" s="4">
        <v>4.6982197069950743E-2</v>
      </c>
      <c r="AT19" s="4">
        <v>4.7047938438738064E-2</v>
      </c>
      <c r="AU19" s="4">
        <v>4.7447007146945892E-2</v>
      </c>
      <c r="AV19" s="4">
        <v>4.8218380991848157E-2</v>
      </c>
      <c r="AW19" s="4">
        <v>4.84096346715472E-2</v>
      </c>
      <c r="AX19" s="4">
        <v>4.9877756318614061E-2</v>
      </c>
      <c r="AY19" s="4">
        <v>5.1471325068103993E-2</v>
      </c>
      <c r="AZ19" s="4">
        <v>5.1406030594940158E-2</v>
      </c>
      <c r="BA19" s="4">
        <v>5.1104415991050638E-2</v>
      </c>
      <c r="BB19" s="4">
        <v>5.0580458443592248E-2</v>
      </c>
      <c r="BC19" s="4">
        <v>5.031415622150983E-2</v>
      </c>
      <c r="BD19" s="4">
        <v>5.0201639061234538E-2</v>
      </c>
      <c r="BE19" s="4">
        <v>5.0085430615560131E-2</v>
      </c>
      <c r="BF19" s="4">
        <v>5.0160751262515541E-2</v>
      </c>
      <c r="BG19" s="4">
        <v>5.0702891845125997E-2</v>
      </c>
      <c r="BH19" s="4">
        <v>5.1523531286274085E-2</v>
      </c>
      <c r="BI19" s="4">
        <v>5.1798867514328703E-2</v>
      </c>
      <c r="BJ19" s="4">
        <v>5.1222406867504761E-2</v>
      </c>
      <c r="BK19" s="4">
        <v>5.0812117148894817E-2</v>
      </c>
      <c r="BL19" s="4">
        <v>5.1201459730723604E-2</v>
      </c>
      <c r="BM19" s="4">
        <v>5.2243905341868832E-2</v>
      </c>
      <c r="BN19" s="4">
        <v>5.3750714363675796E-2</v>
      </c>
      <c r="BO19" s="4">
        <v>5.4086155013801138E-2</v>
      </c>
    </row>
    <row r="20" spans="1:67" s="4" customFormat="1" ht="13">
      <c r="A20" s="5" t="s">
        <v>68</v>
      </c>
      <c r="E20" s="4">
        <v>5.5842355494124057E-2</v>
      </c>
      <c r="F20" s="4">
        <v>5.7920059457339038E-2</v>
      </c>
      <c r="G20" s="4">
        <v>5.899469877722862E-2</v>
      </c>
      <c r="H20" s="4">
        <v>5.8567335188713369E-2</v>
      </c>
      <c r="I20" s="4">
        <v>5.8586128881521718E-2</v>
      </c>
      <c r="J20" s="4">
        <v>5.973404719643137E-2</v>
      </c>
      <c r="K20" s="4">
        <v>6.12450161024162E-2</v>
      </c>
      <c r="L20" s="4">
        <v>6.296207068555594E-2</v>
      </c>
      <c r="M20" s="4">
        <v>6.4429198659145065E-2</v>
      </c>
      <c r="N20" s="4">
        <v>6.5963669082241966E-2</v>
      </c>
      <c r="O20" s="4">
        <v>6.851882954650132E-2</v>
      </c>
      <c r="P20" s="4">
        <v>7.0232545890037218E-2</v>
      </c>
      <c r="Q20" s="4">
        <v>7.1016300865148291E-2</v>
      </c>
      <c r="R20" s="4">
        <v>7.2435303452397903E-2</v>
      </c>
      <c r="S20" s="4">
        <v>7.3330805435339846E-2</v>
      </c>
      <c r="T20" s="4">
        <v>7.3375320167425928E-2</v>
      </c>
      <c r="U20" s="4">
        <v>7.3439720414941165E-2</v>
      </c>
      <c r="V20" s="4">
        <v>7.3735537967047571E-2</v>
      </c>
      <c r="W20" s="4">
        <v>7.4694416459681723E-2</v>
      </c>
      <c r="X20" s="4">
        <v>7.6656170898377979E-2</v>
      </c>
      <c r="Y20" s="4">
        <v>7.9074285077703949E-2</v>
      </c>
      <c r="Z20" s="4">
        <v>8.2028162108712083E-2</v>
      </c>
      <c r="AA20" s="4">
        <v>8.6094568923396508E-2</v>
      </c>
      <c r="AB20" s="4">
        <v>8.9280730415596615E-2</v>
      </c>
      <c r="AC20" s="4">
        <v>9.0526059456655372E-2</v>
      </c>
      <c r="AD20" s="4">
        <v>9.1144555598355825E-2</v>
      </c>
      <c r="AE20" s="4">
        <v>9.2677760248963834E-2</v>
      </c>
      <c r="AF20" s="4">
        <v>9.5275141683714606E-2</v>
      </c>
      <c r="AG20" s="4">
        <v>9.7977935304373417E-2</v>
      </c>
      <c r="AH20" s="4">
        <v>9.8980680748754463E-2</v>
      </c>
      <c r="AI20" s="4">
        <v>9.7406624084236421E-2</v>
      </c>
      <c r="AJ20" s="4">
        <v>9.5561106462740575E-2</v>
      </c>
      <c r="AK20" s="4">
        <v>9.6742927683216087E-2</v>
      </c>
      <c r="AL20" s="4">
        <v>9.8922065689073191E-2</v>
      </c>
      <c r="AM20" s="4">
        <v>0.10062692675505891</v>
      </c>
      <c r="AN20" s="4">
        <v>0.10132048639536644</v>
      </c>
      <c r="AO20" s="4">
        <v>9.9539075169864488E-2</v>
      </c>
      <c r="AP20" s="4">
        <v>9.863040659170165E-2</v>
      </c>
      <c r="AQ20" s="4">
        <v>9.8302207273526912E-2</v>
      </c>
      <c r="AR20" s="4">
        <v>9.9395216942200965E-2</v>
      </c>
      <c r="AS20" s="4">
        <v>0.10109615097414446</v>
      </c>
      <c r="AT20" s="4">
        <v>0.10224740189450873</v>
      </c>
      <c r="AU20" s="4">
        <v>0.10514371809433407</v>
      </c>
      <c r="AV20" s="4">
        <v>0.10856086240325466</v>
      </c>
      <c r="AW20" s="4">
        <v>0.11050545445049145</v>
      </c>
      <c r="AX20" s="4">
        <v>0.10950397844568896</v>
      </c>
      <c r="AY20" s="4">
        <v>0.10775968311769279</v>
      </c>
      <c r="AZ20" s="4">
        <v>0.10757469802874073</v>
      </c>
      <c r="BA20" s="4">
        <v>0.10669670013089808</v>
      </c>
      <c r="BB20" s="4">
        <v>0.10425889803160532</v>
      </c>
      <c r="BC20" s="4">
        <v>0.10199910801381465</v>
      </c>
      <c r="BD20" s="4">
        <v>0.10054701939879016</v>
      </c>
      <c r="BE20" s="4">
        <v>9.9351151386019965E-2</v>
      </c>
      <c r="BF20" s="4">
        <v>0.10005806252002121</v>
      </c>
      <c r="BG20" s="4">
        <v>0.10243684794477673</v>
      </c>
      <c r="BH20" s="4">
        <v>0.10435387134208254</v>
      </c>
      <c r="BI20" s="4">
        <v>0.10536960603173556</v>
      </c>
      <c r="BJ20" s="4">
        <v>0.10509403992003097</v>
      </c>
      <c r="BK20" s="4">
        <v>0.10463774031462716</v>
      </c>
      <c r="BL20" s="4">
        <v>0.10524407876201763</v>
      </c>
      <c r="BM20" s="4">
        <v>0.10790125126010608</v>
      </c>
      <c r="BN20" s="4">
        <v>0.11212138100061961</v>
      </c>
      <c r="BO20" s="4">
        <v>0.11464087767146547</v>
      </c>
    </row>
    <row r="21" spans="1:67" s="4" customFormat="1" ht="13">
      <c r="A21" s="5" t="s">
        <v>67</v>
      </c>
      <c r="E21" s="4">
        <v>4.576328057398809E-2</v>
      </c>
      <c r="F21" s="4">
        <v>4.5327140054644458E-2</v>
      </c>
      <c r="G21" s="4">
        <v>4.5406876432036745E-2</v>
      </c>
      <c r="H21" s="4">
        <v>4.3914799023139925E-2</v>
      </c>
      <c r="I21" s="4">
        <v>4.1743953481643406E-2</v>
      </c>
      <c r="J21" s="4">
        <v>4.1196779478884921E-2</v>
      </c>
      <c r="K21" s="4">
        <v>4.1555812859408472E-2</v>
      </c>
      <c r="L21" s="4">
        <v>4.1756633125169071E-2</v>
      </c>
      <c r="M21" s="4">
        <v>4.2015024426097156E-2</v>
      </c>
      <c r="N21" s="4">
        <v>4.2215644341608162E-2</v>
      </c>
      <c r="O21" s="4">
        <v>4.2003410901900032E-2</v>
      </c>
      <c r="P21" s="4">
        <v>4.1956252152639872E-2</v>
      </c>
      <c r="Q21" s="4">
        <v>4.2693836169656857E-2</v>
      </c>
      <c r="R21" s="4">
        <v>4.3244365919399189E-2</v>
      </c>
      <c r="S21" s="4">
        <v>4.297490175136888E-2</v>
      </c>
      <c r="T21" s="4">
        <v>4.2499958417159873E-2</v>
      </c>
      <c r="U21" s="4">
        <v>4.2135391691534463E-2</v>
      </c>
      <c r="V21" s="4">
        <v>4.1829472644545604E-2</v>
      </c>
      <c r="W21" s="4">
        <v>4.1402092109638897E-2</v>
      </c>
      <c r="X21" s="4">
        <v>4.0862165541543566E-2</v>
      </c>
      <c r="Y21" s="4">
        <v>4.0269838954742676E-2</v>
      </c>
      <c r="Z21" s="4">
        <v>3.9709194637360806E-2</v>
      </c>
      <c r="AA21" s="4">
        <v>3.8785982454226674E-2</v>
      </c>
      <c r="AB21" s="4">
        <v>3.7828097228915974E-2</v>
      </c>
      <c r="AC21" s="4">
        <v>3.7149738216813694E-2</v>
      </c>
      <c r="AD21" s="4">
        <v>3.6684508163906657E-2</v>
      </c>
      <c r="AE21" s="4">
        <v>3.6184740825269943E-2</v>
      </c>
      <c r="AF21" s="4">
        <v>3.5333233808642187E-2</v>
      </c>
      <c r="AG21" s="4">
        <v>3.5039717190883335E-2</v>
      </c>
      <c r="AH21" s="4">
        <v>3.5454470441437229E-2</v>
      </c>
      <c r="AI21" s="4">
        <v>3.6838934114546112E-2</v>
      </c>
      <c r="AJ21" s="4">
        <v>3.7810768789392907E-2</v>
      </c>
      <c r="AK21" s="4">
        <v>3.8026434002088508E-2</v>
      </c>
      <c r="AL21" s="4">
        <v>3.8448919461439537E-2</v>
      </c>
      <c r="AM21" s="4">
        <v>3.7777557190828467E-2</v>
      </c>
      <c r="AN21" s="4">
        <v>3.7210723279707709E-2</v>
      </c>
      <c r="AO21" s="4">
        <v>3.7186971733027561E-2</v>
      </c>
      <c r="AP21" s="4">
        <v>3.7217259413217713E-2</v>
      </c>
      <c r="AQ21" s="4">
        <v>3.7747906362804534E-2</v>
      </c>
      <c r="AR21" s="4">
        <v>3.8237243566879499E-2</v>
      </c>
      <c r="AS21" s="4">
        <v>3.8441740740803323E-2</v>
      </c>
      <c r="AT21" s="4">
        <v>3.9113241804238794E-2</v>
      </c>
      <c r="AU21" s="4">
        <v>3.9704980833264167E-2</v>
      </c>
      <c r="AV21" s="4">
        <v>3.9163683114477515E-2</v>
      </c>
      <c r="AW21" s="4">
        <v>3.8810692627466378E-2</v>
      </c>
      <c r="AX21" s="4">
        <v>3.9376089481747263E-2</v>
      </c>
      <c r="AY21" s="4">
        <v>3.9723508744840971E-2</v>
      </c>
      <c r="AZ21" s="4">
        <v>3.9926189296210016E-2</v>
      </c>
      <c r="BA21" s="4">
        <v>4.0154268920525704E-2</v>
      </c>
      <c r="BB21" s="4">
        <v>4.031453092652755E-2</v>
      </c>
      <c r="BC21" s="4">
        <v>4.0780361631130593E-2</v>
      </c>
      <c r="BD21" s="4">
        <v>4.1707504958793232E-2</v>
      </c>
      <c r="BE21" s="4">
        <v>4.1735191850269471E-2</v>
      </c>
      <c r="BF21" s="4">
        <v>3.9948998123306233E-2</v>
      </c>
      <c r="BG21" s="4">
        <v>3.9390779354431867E-2</v>
      </c>
      <c r="BH21" s="4">
        <v>3.9341085702081439E-2</v>
      </c>
      <c r="BI21" s="4">
        <v>3.8690272209865255E-2</v>
      </c>
      <c r="BJ21" s="4">
        <v>3.8252426881422177E-2</v>
      </c>
      <c r="BK21" s="4">
        <v>3.7630315178361032E-2</v>
      </c>
      <c r="BL21" s="4">
        <v>3.7497530201082596E-2</v>
      </c>
      <c r="BM21" s="4">
        <v>3.6740759487504722E-2</v>
      </c>
      <c r="BN21" s="4">
        <v>3.5749089244746735E-2</v>
      </c>
      <c r="BO21" s="4">
        <v>3.5993119474635793E-2</v>
      </c>
    </row>
    <row r="22" spans="1:67">
      <c r="A22" t="s">
        <v>72</v>
      </c>
      <c r="E22" s="4">
        <f>(E2/D2)^E12</f>
        <v>1.0038857432462174</v>
      </c>
      <c r="F22" s="4">
        <f t="shared" ref="F22:BO26" si="0">(F2/E2)^F12</f>
        <v>1.004089318036304</v>
      </c>
      <c r="G22" s="4">
        <f t="shared" si="0"/>
        <v>1.0032065023364531</v>
      </c>
      <c r="H22" s="4">
        <f t="shared" si="0"/>
        <v>1.000613415904233</v>
      </c>
      <c r="I22" s="4">
        <f t="shared" si="0"/>
        <v>1.0001702124438043</v>
      </c>
      <c r="J22" s="4">
        <f t="shared" si="0"/>
        <v>1.0047723206300625</v>
      </c>
      <c r="K22" s="4">
        <f t="shared" si="0"/>
        <v>1.0038327506787079</v>
      </c>
      <c r="L22" s="4">
        <f t="shared" si="0"/>
        <v>1.0021217168635801</v>
      </c>
      <c r="M22" s="4">
        <f t="shared" si="0"/>
        <v>0.99906530989763687</v>
      </c>
      <c r="N22" s="4">
        <f t="shared" si="0"/>
        <v>1.0029675387200905</v>
      </c>
      <c r="O22" s="4">
        <f t="shared" si="0"/>
        <v>1.0017013924116316</v>
      </c>
      <c r="P22" s="4">
        <f t="shared" si="0"/>
        <v>1.0027631026613775</v>
      </c>
      <c r="Q22" s="4">
        <f t="shared" si="0"/>
        <v>1.0023811208913285</v>
      </c>
      <c r="R22" s="4">
        <f t="shared" si="0"/>
        <v>0.99966720473721282</v>
      </c>
      <c r="S22" s="4">
        <f t="shared" si="0"/>
        <v>1.0020507281825373</v>
      </c>
      <c r="T22" s="4">
        <f t="shared" si="0"/>
        <v>1.0007899040002675</v>
      </c>
      <c r="U22" s="4">
        <f t="shared" si="0"/>
        <v>1.0017646336868391</v>
      </c>
      <c r="V22" s="4">
        <f t="shared" si="0"/>
        <v>1.0015691319423681</v>
      </c>
      <c r="W22" s="4">
        <f t="shared" si="0"/>
        <v>1.0006188088996526</v>
      </c>
      <c r="X22" s="4">
        <f t="shared" si="0"/>
        <v>1.0000977962770718</v>
      </c>
      <c r="Y22" s="4">
        <f t="shared" si="0"/>
        <v>1.0006590208742097</v>
      </c>
      <c r="Z22" s="4">
        <f t="shared" si="0"/>
        <v>0.99655720312246321</v>
      </c>
      <c r="AA22" s="4">
        <f t="shared" si="0"/>
        <v>0.99882685652662739</v>
      </c>
      <c r="AB22" s="4">
        <f t="shared" si="0"/>
        <v>0.99786425931985301</v>
      </c>
      <c r="AC22" s="4">
        <f t="shared" si="0"/>
        <v>0.9988262492430442</v>
      </c>
      <c r="AD22" s="4">
        <f t="shared" si="0"/>
        <v>0.99710651687776275</v>
      </c>
      <c r="AE22" s="4">
        <f t="shared" si="0"/>
        <v>0.99881503432732965</v>
      </c>
      <c r="AF22" s="4">
        <f t="shared" si="0"/>
        <v>0.9998286273730953</v>
      </c>
      <c r="AG22" s="4">
        <f t="shared" si="0"/>
        <v>1.005643648830391</v>
      </c>
      <c r="AH22" s="4">
        <f t="shared" si="0"/>
        <v>0.9973527269250394</v>
      </c>
      <c r="AI22" s="4">
        <f t="shared" si="0"/>
        <v>0.99512561688855017</v>
      </c>
      <c r="AJ22" s="4">
        <f t="shared" si="0"/>
        <v>0.99532604463378871</v>
      </c>
      <c r="AK22" s="4">
        <f t="shared" si="0"/>
        <v>1.0000535279931217</v>
      </c>
      <c r="AL22" s="4">
        <f t="shared" si="0"/>
        <v>0.99852298645550441</v>
      </c>
      <c r="AM22" s="4">
        <f t="shared" si="0"/>
        <v>0.99937225920442496</v>
      </c>
      <c r="AN22" s="4">
        <f t="shared" si="0"/>
        <v>1.0016253831484625</v>
      </c>
      <c r="AO22" s="4">
        <f t="shared" si="0"/>
        <v>1.0006709504521953</v>
      </c>
      <c r="AP22" s="4">
        <f t="shared" si="0"/>
        <v>0.99961734412461578</v>
      </c>
      <c r="AQ22" s="4">
        <f t="shared" si="0"/>
        <v>0.99957665703057019</v>
      </c>
      <c r="AR22" s="4">
        <f t="shared" si="0"/>
        <v>0.9988195482808141</v>
      </c>
      <c r="AS22" s="4">
        <f t="shared" si="0"/>
        <v>0.99957064535711382</v>
      </c>
      <c r="AT22" s="4">
        <f t="shared" si="0"/>
        <v>0.99983591004184391</v>
      </c>
      <c r="AU22" s="4">
        <f t="shared" si="0"/>
        <v>0.99877291369491417</v>
      </c>
      <c r="AV22" s="4">
        <f t="shared" si="0"/>
        <v>0.9985094934477492</v>
      </c>
      <c r="AW22" s="4">
        <f t="shared" si="0"/>
        <v>1.0012872512203246</v>
      </c>
      <c r="AX22" s="4">
        <f t="shared" si="0"/>
        <v>0.99923332209641857</v>
      </c>
      <c r="AY22" s="4">
        <f t="shared" si="0"/>
        <v>0.99947454877049136</v>
      </c>
      <c r="AZ22" s="4">
        <f t="shared" si="0"/>
        <v>0.9984886641582148</v>
      </c>
      <c r="BA22" s="4">
        <f t="shared" si="0"/>
        <v>1.0000231419153927</v>
      </c>
      <c r="BB22" s="4">
        <f t="shared" si="0"/>
        <v>0.99807409911421396</v>
      </c>
      <c r="BC22" s="4">
        <f t="shared" si="0"/>
        <v>0.99880730158798692</v>
      </c>
      <c r="BD22" s="4">
        <f t="shared" si="0"/>
        <v>0.99928586152782095</v>
      </c>
      <c r="BE22" s="4">
        <f t="shared" si="0"/>
        <v>1.0003761936856548</v>
      </c>
      <c r="BF22" s="4">
        <f t="shared" si="0"/>
        <v>0.99698838573666126</v>
      </c>
      <c r="BG22" s="4">
        <f t="shared" si="0"/>
        <v>0.99801327025714925</v>
      </c>
      <c r="BH22" s="4">
        <f t="shared" si="0"/>
        <v>0.99993707270704635</v>
      </c>
      <c r="BI22" s="4">
        <f t="shared" si="0"/>
        <v>0.99810917322528936</v>
      </c>
      <c r="BJ22" s="4">
        <f t="shared" si="0"/>
        <v>0.99766239068402485</v>
      </c>
      <c r="BK22" s="4">
        <f t="shared" si="0"/>
        <v>0.99544214474960147</v>
      </c>
      <c r="BL22" s="4">
        <f t="shared" si="0"/>
        <v>0.99750669877644271</v>
      </c>
      <c r="BM22" s="4">
        <f t="shared" si="0"/>
        <v>0.99839811722529104</v>
      </c>
      <c r="BN22" s="4">
        <f t="shared" si="0"/>
        <v>0.99952189598364771</v>
      </c>
      <c r="BO22" s="4">
        <f t="shared" si="0"/>
        <v>1.0010539702260433</v>
      </c>
    </row>
    <row r="23" spans="1:67">
      <c r="A23" t="s">
        <v>72</v>
      </c>
      <c r="E23" s="4">
        <f t="shared" ref="E23:T26" si="1">(E3/D3)^E13</f>
        <v>0.9938807033638547</v>
      </c>
      <c r="F23" s="4">
        <f t="shared" si="1"/>
        <v>1.0023665403052979</v>
      </c>
      <c r="G23" s="4">
        <f t="shared" si="1"/>
        <v>1.0111073871675693</v>
      </c>
      <c r="H23" s="4">
        <f t="shared" si="1"/>
        <v>0.99833588373461701</v>
      </c>
      <c r="I23" s="4">
        <f t="shared" si="1"/>
        <v>1.0023883590493272</v>
      </c>
      <c r="J23" s="4">
        <f t="shared" si="1"/>
        <v>1.0049483816462084</v>
      </c>
      <c r="K23" s="4">
        <f t="shared" si="1"/>
        <v>0.99713564926821596</v>
      </c>
      <c r="L23" s="4">
        <f t="shared" si="1"/>
        <v>1.0116032070131202</v>
      </c>
      <c r="M23" s="4">
        <f t="shared" si="1"/>
        <v>0.99693034720757634</v>
      </c>
      <c r="N23" s="4">
        <f t="shared" si="1"/>
        <v>1.003066022491675</v>
      </c>
      <c r="O23" s="4">
        <f t="shared" si="1"/>
        <v>1.0005465901922228</v>
      </c>
      <c r="P23" s="4">
        <f t="shared" si="1"/>
        <v>1.0089620058487347</v>
      </c>
      <c r="Q23" s="4">
        <f t="shared" si="1"/>
        <v>1.0012347507870609</v>
      </c>
      <c r="R23" s="4">
        <f t="shared" si="1"/>
        <v>0.99957597618466087</v>
      </c>
      <c r="S23" s="4">
        <f t="shared" si="1"/>
        <v>1.0070087695837475</v>
      </c>
      <c r="T23" s="4">
        <f t="shared" si="1"/>
        <v>1.0005750404425873</v>
      </c>
      <c r="U23" s="4">
        <f t="shared" si="0"/>
        <v>1.0026186377619457</v>
      </c>
      <c r="V23" s="4">
        <f t="shared" si="0"/>
        <v>1.0024595210619573</v>
      </c>
      <c r="W23" s="4">
        <f t="shared" si="0"/>
        <v>1.0031348022761484</v>
      </c>
      <c r="X23" s="4">
        <f t="shared" si="0"/>
        <v>0.99971502378201516</v>
      </c>
      <c r="Y23" s="4">
        <f t="shared" si="0"/>
        <v>1.0034570292584313</v>
      </c>
      <c r="Z23" s="4">
        <f t="shared" si="0"/>
        <v>0.99809440492152979</v>
      </c>
      <c r="AA23" s="4">
        <f t="shared" si="0"/>
        <v>1.004898828228511</v>
      </c>
      <c r="AB23" s="4">
        <f t="shared" si="0"/>
        <v>1.0088619906335439</v>
      </c>
      <c r="AC23" s="4">
        <f t="shared" si="0"/>
        <v>1.0096713205291692</v>
      </c>
      <c r="AD23" s="4">
        <f t="shared" si="0"/>
        <v>1.0035196830237139</v>
      </c>
      <c r="AE23" s="4">
        <f t="shared" si="0"/>
        <v>0.99399400885293976</v>
      </c>
      <c r="AF23" s="4">
        <f t="shared" si="0"/>
        <v>1.0179294152730036</v>
      </c>
      <c r="AG23" s="4">
        <f t="shared" si="0"/>
        <v>0.97712103268178996</v>
      </c>
      <c r="AH23" s="4">
        <f t="shared" si="0"/>
        <v>1.0075620455237535</v>
      </c>
      <c r="AI23" s="4">
        <f t="shared" si="0"/>
        <v>1.0058737895423855</v>
      </c>
      <c r="AJ23" s="4">
        <f t="shared" si="0"/>
        <v>1.0042590553611344</v>
      </c>
      <c r="AK23" s="4">
        <f t="shared" si="0"/>
        <v>0.97406529668093111</v>
      </c>
      <c r="AL23" s="4">
        <f t="shared" si="0"/>
        <v>1.0074543247068717</v>
      </c>
      <c r="AM23" s="4">
        <f t="shared" si="0"/>
        <v>1.0079606741086635</v>
      </c>
      <c r="AN23" s="4">
        <f t="shared" si="0"/>
        <v>1.011395121108392</v>
      </c>
      <c r="AO23" s="4">
        <f t="shared" si="0"/>
        <v>1.0056785518860574</v>
      </c>
      <c r="AP23" s="4">
        <f t="shared" si="0"/>
        <v>0.99791910109035142</v>
      </c>
      <c r="AQ23" s="4">
        <f t="shared" si="0"/>
        <v>1.0172185182604914</v>
      </c>
      <c r="AR23" s="4">
        <f t="shared" si="0"/>
        <v>0.98969893667824849</v>
      </c>
      <c r="AS23" s="4">
        <f t="shared" si="0"/>
        <v>1.0067093525624897</v>
      </c>
      <c r="AT23" s="4">
        <f t="shared" si="0"/>
        <v>1.0036553213260517</v>
      </c>
      <c r="AU23" s="4">
        <f t="shared" si="0"/>
        <v>0.99947807569962244</v>
      </c>
      <c r="AV23" s="4">
        <f t="shared" si="0"/>
        <v>1.0056480344572518</v>
      </c>
      <c r="AW23" s="4">
        <f t="shared" si="0"/>
        <v>1.0046028411703061</v>
      </c>
      <c r="AX23" s="4">
        <f t="shared" si="0"/>
        <v>1.0006436305861373</v>
      </c>
      <c r="AY23" s="4">
        <f t="shared" si="0"/>
        <v>1.0024532747405572</v>
      </c>
      <c r="AZ23" s="4">
        <f t="shared" si="0"/>
        <v>0.99434834066149147</v>
      </c>
      <c r="BA23" s="4">
        <f t="shared" si="0"/>
        <v>1.0116194564023393</v>
      </c>
      <c r="BB23" s="4">
        <f t="shared" si="0"/>
        <v>1.0078370260547169</v>
      </c>
      <c r="BC23" s="4">
        <f t="shared" si="0"/>
        <v>1.008504430987152</v>
      </c>
      <c r="BD23" s="4">
        <f t="shared" si="0"/>
        <v>1.0003235107326802</v>
      </c>
      <c r="BE23" s="4">
        <f t="shared" si="0"/>
        <v>1.003539929749798</v>
      </c>
      <c r="BF23" s="4">
        <f t="shared" si="0"/>
        <v>1.0029173767668469</v>
      </c>
      <c r="BG23" s="4">
        <f t="shared" si="0"/>
        <v>1.0011744370056956</v>
      </c>
      <c r="BH23" s="4">
        <f t="shared" si="0"/>
        <v>1.0040538321087555</v>
      </c>
      <c r="BI23" s="4">
        <f t="shared" si="0"/>
        <v>0.99930551394389211</v>
      </c>
      <c r="BJ23" s="4">
        <f t="shared" si="0"/>
        <v>1.0003571993097857</v>
      </c>
      <c r="BK23" s="4">
        <f t="shared" si="0"/>
        <v>0.9992508121302629</v>
      </c>
      <c r="BL23" s="4">
        <f t="shared" si="0"/>
        <v>1.0011849689363057</v>
      </c>
      <c r="BM23" s="4">
        <f t="shared" si="0"/>
        <v>0.99684718209970358</v>
      </c>
      <c r="BN23" s="4">
        <f t="shared" si="0"/>
        <v>0.99827217801508905</v>
      </c>
      <c r="BO23" s="4">
        <f t="shared" si="0"/>
        <v>1.0042363742109803</v>
      </c>
    </row>
    <row r="24" spans="1:67">
      <c r="A24" t="s">
        <v>72</v>
      </c>
      <c r="E24" s="4">
        <f t="shared" si="1"/>
        <v>0.99989588476269486</v>
      </c>
      <c r="F24" s="4">
        <f t="shared" si="0"/>
        <v>0.99600640900296344</v>
      </c>
      <c r="G24" s="4">
        <f t="shared" si="0"/>
        <v>0.9987583797881936</v>
      </c>
      <c r="H24" s="4">
        <f t="shared" si="0"/>
        <v>1.0014925121452849</v>
      </c>
      <c r="I24" s="4">
        <f t="shared" si="0"/>
        <v>0.99835890660402182</v>
      </c>
      <c r="J24" s="4">
        <f t="shared" si="0"/>
        <v>0.99630886420822629</v>
      </c>
      <c r="K24" s="4">
        <f t="shared" si="0"/>
        <v>0.99861343651022005</v>
      </c>
      <c r="L24" s="4">
        <f t="shared" si="0"/>
        <v>0.99750740102434354</v>
      </c>
      <c r="M24" s="4">
        <f t="shared" si="0"/>
        <v>0.99717167954974339</v>
      </c>
      <c r="N24" s="4">
        <f t="shared" si="0"/>
        <v>0.99986384287386065</v>
      </c>
      <c r="O24" s="4">
        <f t="shared" si="0"/>
        <v>0.99940409026107491</v>
      </c>
      <c r="P24" s="4">
        <f t="shared" si="0"/>
        <v>0.99922748897522151</v>
      </c>
      <c r="Q24" s="4">
        <f t="shared" si="0"/>
        <v>0.9985116958622865</v>
      </c>
      <c r="R24" s="4">
        <f t="shared" si="0"/>
        <v>0.99968312007090621</v>
      </c>
      <c r="S24" s="4">
        <f t="shared" si="0"/>
        <v>1.0005399157976518</v>
      </c>
      <c r="T24" s="4">
        <f t="shared" si="0"/>
        <v>1.0004387704804283</v>
      </c>
      <c r="U24" s="4">
        <f t="shared" si="0"/>
        <v>1.0009661538607584</v>
      </c>
      <c r="V24" s="4">
        <f t="shared" si="0"/>
        <v>1.0008955595709819</v>
      </c>
      <c r="W24" s="4">
        <f t="shared" si="0"/>
        <v>1.0006987889391656</v>
      </c>
      <c r="X24" s="4">
        <f t="shared" si="0"/>
        <v>0.99900533936775215</v>
      </c>
      <c r="Y24" s="4">
        <f t="shared" si="0"/>
        <v>1.0000235714255272</v>
      </c>
      <c r="Z24" s="4">
        <f t="shared" si="0"/>
        <v>0.99979661299429745</v>
      </c>
      <c r="AA24" s="4">
        <f t="shared" si="0"/>
        <v>0.99916494065067596</v>
      </c>
      <c r="AB24" s="4">
        <f t="shared" si="0"/>
        <v>0.99950118036924607</v>
      </c>
      <c r="AC24" s="4">
        <f t="shared" si="0"/>
        <v>1.0004832173833829</v>
      </c>
      <c r="AD24" s="4">
        <f t="shared" si="0"/>
        <v>1.0014616514082104</v>
      </c>
      <c r="AE24" s="4">
        <f t="shared" si="0"/>
        <v>0.99945087360064011</v>
      </c>
      <c r="AF24" s="4">
        <f t="shared" si="0"/>
        <v>0.99995947732240187</v>
      </c>
      <c r="AG24" s="4">
        <f t="shared" si="0"/>
        <v>1.0011685866309044</v>
      </c>
      <c r="AH24" s="4">
        <f t="shared" si="0"/>
        <v>1.0003412048192255</v>
      </c>
      <c r="AI24" s="4">
        <f t="shared" si="0"/>
        <v>1.0010157194729539</v>
      </c>
      <c r="AJ24" s="4">
        <f t="shared" si="0"/>
        <v>0.99943968880733824</v>
      </c>
      <c r="AK24" s="4">
        <f t="shared" si="0"/>
        <v>0.99895895316984251</v>
      </c>
      <c r="AL24" s="4">
        <f t="shared" si="0"/>
        <v>0.99894158689063128</v>
      </c>
      <c r="AM24" s="4">
        <f t="shared" si="0"/>
        <v>0.99936220731695757</v>
      </c>
      <c r="AN24" s="4">
        <f t="shared" si="0"/>
        <v>1.0003427247644721</v>
      </c>
      <c r="AO24" s="4">
        <f t="shared" si="0"/>
        <v>0.99940848913742775</v>
      </c>
      <c r="AP24" s="4">
        <f t="shared" si="0"/>
        <v>1.0002549952492248</v>
      </c>
      <c r="AQ24" s="4">
        <f t="shared" si="0"/>
        <v>0.99893905729314159</v>
      </c>
      <c r="AR24" s="4">
        <f t="shared" si="0"/>
        <v>0.99924589227927851</v>
      </c>
      <c r="AS24" s="4">
        <f t="shared" si="0"/>
        <v>1.0006009697954723</v>
      </c>
      <c r="AT24" s="4">
        <f t="shared" si="0"/>
        <v>0.99955572946160931</v>
      </c>
      <c r="AU24" s="4">
        <f t="shared" si="0"/>
        <v>0.99907986132001148</v>
      </c>
      <c r="AV24" s="4">
        <f t="shared" si="0"/>
        <v>0.99885795858430393</v>
      </c>
      <c r="AW24" s="4">
        <f t="shared" si="0"/>
        <v>0.99928280175176598</v>
      </c>
      <c r="AX24" s="4">
        <f t="shared" si="0"/>
        <v>1.0001443914322303</v>
      </c>
      <c r="AY24" s="4">
        <f t="shared" si="0"/>
        <v>1.0002525407407221</v>
      </c>
      <c r="AZ24" s="4">
        <f t="shared" si="0"/>
        <v>0.99998389477831651</v>
      </c>
      <c r="BA24" s="4">
        <f t="shared" si="0"/>
        <v>0.99997166570542262</v>
      </c>
      <c r="BB24" s="4">
        <f t="shared" si="0"/>
        <v>1.0000637706142808</v>
      </c>
      <c r="BC24" s="4">
        <f t="shared" si="0"/>
        <v>0.99999491675751717</v>
      </c>
      <c r="BD24" s="4">
        <f t="shared" si="0"/>
        <v>1.0008876925517889</v>
      </c>
      <c r="BE24" s="4">
        <f t="shared" si="0"/>
        <v>1.0001518870831823</v>
      </c>
      <c r="BF24" s="4">
        <f t="shared" si="0"/>
        <v>1.0008434212098911</v>
      </c>
      <c r="BG24" s="4">
        <f t="shared" si="0"/>
        <v>0.99954088090500037</v>
      </c>
      <c r="BH24" s="4">
        <f t="shared" si="0"/>
        <v>1.0001439807208488</v>
      </c>
      <c r="BI24" s="4">
        <f t="shared" si="0"/>
        <v>1.0003877627596505</v>
      </c>
      <c r="BJ24" s="4">
        <f t="shared" si="0"/>
        <v>1.0003944112182812</v>
      </c>
      <c r="BK24" s="4">
        <f t="shared" si="0"/>
        <v>0.99966349195917381</v>
      </c>
      <c r="BL24" s="4">
        <f t="shared" si="0"/>
        <v>1.0003139337650853</v>
      </c>
      <c r="BM24" s="4">
        <f t="shared" si="0"/>
        <v>0.99816633851990233</v>
      </c>
      <c r="BN24" s="4">
        <f t="shared" si="0"/>
        <v>0.9981071510120969</v>
      </c>
      <c r="BO24" s="4">
        <f t="shared" si="0"/>
        <v>1.0018500018652632</v>
      </c>
    </row>
    <row r="25" spans="1:67">
      <c r="A25" t="s">
        <v>72</v>
      </c>
      <c r="E25" s="4">
        <f t="shared" si="1"/>
        <v>0.9973597006702235</v>
      </c>
      <c r="F25" s="4">
        <f t="shared" si="0"/>
        <v>0.99857404168090813</v>
      </c>
      <c r="G25" s="4">
        <f t="shared" si="0"/>
        <v>1.0106100251943289</v>
      </c>
      <c r="H25" s="4">
        <f t="shared" si="0"/>
        <v>1.0045341233488663</v>
      </c>
      <c r="I25" s="4">
        <f t="shared" si="0"/>
        <v>1.0003069101985642</v>
      </c>
      <c r="J25" s="4">
        <f t="shared" si="0"/>
        <v>1.0021021198162985</v>
      </c>
      <c r="K25" s="4">
        <f t="shared" si="0"/>
        <v>1.000096096668087</v>
      </c>
      <c r="L25" s="4">
        <f t="shared" si="0"/>
        <v>1.0051079921968407</v>
      </c>
      <c r="M25" s="4">
        <f t="shared" si="0"/>
        <v>1.0008116592888241</v>
      </c>
      <c r="N25" s="4">
        <f t="shared" si="0"/>
        <v>1.0002812249480031</v>
      </c>
      <c r="O25" s="4">
        <f t="shared" si="0"/>
        <v>0.99980314042492768</v>
      </c>
      <c r="P25" s="4">
        <f t="shared" si="0"/>
        <v>1.0014122364791236</v>
      </c>
      <c r="Q25" s="4">
        <f t="shared" si="0"/>
        <v>1.0015154560703032</v>
      </c>
      <c r="R25" s="4">
        <f t="shared" si="0"/>
        <v>1.0004214362927009</v>
      </c>
      <c r="S25" s="4">
        <f t="shared" si="0"/>
        <v>1.0017475507890916</v>
      </c>
      <c r="T25" s="4">
        <f t="shared" si="0"/>
        <v>1.0050952352423905</v>
      </c>
      <c r="U25" s="4">
        <f t="shared" si="0"/>
        <v>1.0017815566664228</v>
      </c>
      <c r="V25" s="4">
        <f t="shared" si="0"/>
        <v>1.0023304058281166</v>
      </c>
      <c r="W25" s="4">
        <f t="shared" si="0"/>
        <v>1.0037959757912991</v>
      </c>
      <c r="X25" s="4">
        <f t="shared" si="0"/>
        <v>0.99935470316118979</v>
      </c>
      <c r="Y25" s="4">
        <f t="shared" si="0"/>
        <v>1.0017728640150778</v>
      </c>
      <c r="Z25" s="4">
        <f t="shared" si="0"/>
        <v>1.0003393901554314</v>
      </c>
      <c r="AA25" s="4">
        <f t="shared" si="0"/>
        <v>0.99941493782647051</v>
      </c>
      <c r="AB25" s="4">
        <f t="shared" si="0"/>
        <v>1.000865960319441</v>
      </c>
      <c r="AC25" s="4">
        <f t="shared" si="0"/>
        <v>1.0035725836349827</v>
      </c>
      <c r="AD25" s="4">
        <f t="shared" si="0"/>
        <v>1.0038898502810898</v>
      </c>
      <c r="AE25" s="4">
        <f t="shared" si="0"/>
        <v>1.0018321767857736</v>
      </c>
      <c r="AF25" s="4">
        <f t="shared" si="0"/>
        <v>0.99894383160644196</v>
      </c>
      <c r="AG25" s="4">
        <f t="shared" si="0"/>
        <v>1.0095710484817597</v>
      </c>
      <c r="AH25" s="4">
        <f t="shared" si="0"/>
        <v>1.0012495238658572</v>
      </c>
      <c r="AI25" s="4">
        <f t="shared" si="0"/>
        <v>1.0024429971597406</v>
      </c>
      <c r="AJ25" s="4">
        <f t="shared" si="0"/>
        <v>1.0039440933691217</v>
      </c>
      <c r="AK25" s="4">
        <f t="shared" si="0"/>
        <v>1.0018071233478298</v>
      </c>
      <c r="AL25" s="4">
        <f t="shared" si="0"/>
        <v>1.0012180340971049</v>
      </c>
      <c r="AM25" s="4">
        <f t="shared" si="0"/>
        <v>0.99459740751085224</v>
      </c>
      <c r="AN25" s="4">
        <f t="shared" si="0"/>
        <v>1.006062494965182</v>
      </c>
      <c r="AO25" s="4">
        <f t="shared" si="0"/>
        <v>0.99669889677528367</v>
      </c>
      <c r="AP25" s="4">
        <f t="shared" si="0"/>
        <v>1.0004044595555481</v>
      </c>
      <c r="AQ25" s="4">
        <f t="shared" si="0"/>
        <v>0.99943171853522039</v>
      </c>
      <c r="AR25" s="4">
        <f t="shared" si="0"/>
        <v>1.0010908674460579</v>
      </c>
      <c r="AS25" s="4">
        <f t="shared" si="0"/>
        <v>1.0013065383049928</v>
      </c>
      <c r="AT25" s="4">
        <f t="shared" si="0"/>
        <v>1.0011954395423348</v>
      </c>
      <c r="AU25" s="4">
        <f t="shared" si="0"/>
        <v>1.0018383945513836</v>
      </c>
      <c r="AV25" s="4">
        <f t="shared" si="0"/>
        <v>1.0011705087635205</v>
      </c>
      <c r="AW25" s="4">
        <f t="shared" si="0"/>
        <v>1.0033732850144925</v>
      </c>
      <c r="AX25" s="4">
        <f t="shared" si="0"/>
        <v>1.0002498849498003</v>
      </c>
      <c r="AY25" s="4">
        <f t="shared" si="0"/>
        <v>1.0006429969542641</v>
      </c>
      <c r="AZ25" s="4">
        <f t="shared" si="0"/>
        <v>0.99810292673384393</v>
      </c>
      <c r="BA25" s="4">
        <f t="shared" si="0"/>
        <v>1.0004052285708642</v>
      </c>
      <c r="BB25" s="4">
        <f t="shared" si="0"/>
        <v>0.99799353472203811</v>
      </c>
      <c r="BC25" s="4">
        <f t="shared" si="0"/>
        <v>0.99838986725521406</v>
      </c>
      <c r="BD25" s="4">
        <f t="shared" si="0"/>
        <v>0.99943926976741337</v>
      </c>
      <c r="BE25" s="4">
        <f t="shared" si="0"/>
        <v>1.0020988433741163</v>
      </c>
      <c r="BF25" s="4">
        <f t="shared" si="0"/>
        <v>0.99879605508796931</v>
      </c>
      <c r="BG25" s="4">
        <f t="shared" si="0"/>
        <v>1.0013870564344154</v>
      </c>
      <c r="BH25" s="4">
        <f t="shared" si="0"/>
        <v>1.0029061594676683</v>
      </c>
      <c r="BI25" s="4">
        <f t="shared" si="0"/>
        <v>1.0038794881252529</v>
      </c>
      <c r="BJ25" s="4">
        <f t="shared" si="0"/>
        <v>1.0038796763064943</v>
      </c>
      <c r="BK25" s="4">
        <f t="shared" si="0"/>
        <v>1.0012124468696664</v>
      </c>
      <c r="BL25" s="4">
        <f t="shared" si="0"/>
        <v>1.0009135803888283</v>
      </c>
      <c r="BM25" s="4">
        <f t="shared" si="0"/>
        <v>1.0005927919864137</v>
      </c>
      <c r="BN25" s="4">
        <f t="shared" si="0"/>
        <v>0.99802025077938039</v>
      </c>
      <c r="BO25" s="4">
        <f t="shared" si="0"/>
        <v>1.001368987211734</v>
      </c>
    </row>
    <row r="26" spans="1:67">
      <c r="A26" t="s">
        <v>72</v>
      </c>
      <c r="E26" s="4">
        <f t="shared" si="1"/>
        <v>0.99891582466829931</v>
      </c>
      <c r="F26" s="4">
        <f t="shared" si="0"/>
        <v>0.99818520448663839</v>
      </c>
      <c r="G26" s="4">
        <f t="shared" si="0"/>
        <v>1.002891764402295</v>
      </c>
      <c r="H26" s="4">
        <f t="shared" si="0"/>
        <v>1.0024924597713141</v>
      </c>
      <c r="I26" s="4">
        <f t="shared" si="0"/>
        <v>1.0002502110155853</v>
      </c>
      <c r="J26" s="4">
        <f t="shared" si="0"/>
        <v>0.99926016902336201</v>
      </c>
      <c r="K26" s="4">
        <f t="shared" si="0"/>
        <v>1.0012027753879118</v>
      </c>
      <c r="L26" s="4">
        <f t="shared" si="0"/>
        <v>0.99907001209369251</v>
      </c>
      <c r="M26" s="4">
        <f t="shared" si="0"/>
        <v>0.99655002195107212</v>
      </c>
      <c r="N26" s="4">
        <f t="shared" si="0"/>
        <v>1.0005971805110534</v>
      </c>
      <c r="O26" s="4">
        <f t="shared" si="0"/>
        <v>1.0020350864167331</v>
      </c>
      <c r="P26" s="4">
        <f t="shared" si="0"/>
        <v>1.0207843054815458</v>
      </c>
      <c r="Q26" s="4">
        <f t="shared" si="0"/>
        <v>0.98336492370546091</v>
      </c>
      <c r="R26" s="4">
        <f t="shared" si="0"/>
        <v>0.99971881037544841</v>
      </c>
      <c r="S26" s="4">
        <f t="shared" si="0"/>
        <v>1.0013054209699013</v>
      </c>
      <c r="T26" s="4">
        <f t="shared" si="0"/>
        <v>0.9992676833394889</v>
      </c>
      <c r="U26" s="4">
        <f t="shared" si="0"/>
        <v>1.003366351136231</v>
      </c>
      <c r="V26" s="4">
        <f t="shared" si="0"/>
        <v>1.0015009386904568</v>
      </c>
      <c r="W26" s="4">
        <f t="shared" si="0"/>
        <v>0.99977988696366293</v>
      </c>
      <c r="X26" s="4">
        <f t="shared" si="0"/>
        <v>1.0000315263895769</v>
      </c>
      <c r="Y26" s="4">
        <f t="shared" si="0"/>
        <v>0.99919128544321179</v>
      </c>
      <c r="Z26" s="4">
        <f t="shared" si="0"/>
        <v>1.0018880609821221</v>
      </c>
      <c r="AA26" s="4">
        <f t="shared" si="0"/>
        <v>0.99722654950343814</v>
      </c>
      <c r="AB26" s="4">
        <f t="shared" ref="AB26:BO26" si="2">(AB6/AA6)^AB16</f>
        <v>1.0011066942053952</v>
      </c>
      <c r="AC26" s="4">
        <f t="shared" si="2"/>
        <v>1.0003679716636713</v>
      </c>
      <c r="AD26" s="4">
        <f t="shared" si="2"/>
        <v>1.0014353835297078</v>
      </c>
      <c r="AE26" s="4">
        <f t="shared" si="2"/>
        <v>1.0084028617961998</v>
      </c>
      <c r="AF26" s="4">
        <f t="shared" si="2"/>
        <v>0.99542037891034973</v>
      </c>
      <c r="AG26" s="4">
        <f t="shared" si="2"/>
        <v>1.0082789819450542</v>
      </c>
      <c r="AH26" s="4">
        <f t="shared" si="2"/>
        <v>0.99920596570266806</v>
      </c>
      <c r="AI26" s="4">
        <f t="shared" si="2"/>
        <v>1.0015573839859166</v>
      </c>
      <c r="AJ26" s="4">
        <f t="shared" si="2"/>
        <v>1.0070261760377117</v>
      </c>
      <c r="AK26" s="4">
        <f t="shared" si="2"/>
        <v>1.0098839259460626</v>
      </c>
      <c r="AL26" s="4">
        <f t="shared" si="2"/>
        <v>0.99534059839085132</v>
      </c>
      <c r="AM26" s="4">
        <f t="shared" si="2"/>
        <v>0.98801324865033235</v>
      </c>
      <c r="AN26" s="4">
        <f t="shared" si="2"/>
        <v>0.9964547816713788</v>
      </c>
      <c r="AO26" s="4">
        <f t="shared" si="2"/>
        <v>1.0059905545600896</v>
      </c>
      <c r="AP26" s="4">
        <f t="shared" si="2"/>
        <v>0.9958387896059594</v>
      </c>
      <c r="AQ26" s="4">
        <f t="shared" si="2"/>
        <v>0.99591784660060279</v>
      </c>
      <c r="AR26" s="4">
        <f t="shared" si="2"/>
        <v>0.99807927519143025</v>
      </c>
      <c r="AS26" s="4">
        <f t="shared" si="2"/>
        <v>0.99444798674498169</v>
      </c>
      <c r="AT26" s="4">
        <f t="shared" si="2"/>
        <v>0.99769663507062378</v>
      </c>
      <c r="AU26" s="4">
        <f t="shared" si="2"/>
        <v>0.99767576860143858</v>
      </c>
      <c r="AV26" s="4">
        <f t="shared" si="2"/>
        <v>0.99762614290343021</v>
      </c>
      <c r="AW26" s="4">
        <f t="shared" si="2"/>
        <v>1.0069797211333966</v>
      </c>
      <c r="AX26" s="4">
        <f t="shared" si="2"/>
        <v>0.99664959972022527</v>
      </c>
      <c r="AY26" s="4">
        <f t="shared" si="2"/>
        <v>0.9981284313007428</v>
      </c>
      <c r="AZ26" s="4">
        <f t="shared" si="2"/>
        <v>0.99924814816533614</v>
      </c>
      <c r="BA26" s="4">
        <f t="shared" si="2"/>
        <v>0.99862328806311729</v>
      </c>
      <c r="BB26" s="4">
        <f t="shared" si="2"/>
        <v>1.0016990168072626</v>
      </c>
      <c r="BC26" s="4">
        <f t="shared" si="2"/>
        <v>0.99557877559250862</v>
      </c>
      <c r="BD26" s="4">
        <f t="shared" si="2"/>
        <v>1.0017332928370857</v>
      </c>
      <c r="BE26" s="4">
        <f t="shared" si="2"/>
        <v>1.0020625293378005</v>
      </c>
      <c r="BF26" s="4">
        <f t="shared" si="2"/>
        <v>1.0079539318304784</v>
      </c>
      <c r="BG26" s="4">
        <f t="shared" si="2"/>
        <v>0.99802996555990287</v>
      </c>
      <c r="BH26" s="4">
        <f t="shared" si="2"/>
        <v>1.0006623945135098</v>
      </c>
      <c r="BI26" s="4">
        <f t="shared" si="2"/>
        <v>1.0002890494581813</v>
      </c>
      <c r="BJ26" s="4">
        <f t="shared" si="2"/>
        <v>1.006248872410094</v>
      </c>
      <c r="BK26" s="4">
        <f t="shared" si="2"/>
        <v>0.99867408064861907</v>
      </c>
      <c r="BL26" s="4">
        <f t="shared" si="2"/>
        <v>0.99668666389859761</v>
      </c>
      <c r="BM26" s="4">
        <f t="shared" si="2"/>
        <v>1.0006528146979783</v>
      </c>
      <c r="BN26" s="4">
        <f t="shared" si="2"/>
        <v>1.0005035205330268</v>
      </c>
      <c r="BO26" s="4">
        <f t="shared" si="2"/>
        <v>1.0038690671559054</v>
      </c>
    </row>
    <row r="27" spans="1:67">
      <c r="A27" t="s">
        <v>72</v>
      </c>
      <c r="E27" s="4">
        <f>(E7/D7)^E17</f>
        <v>1.0166830762919461</v>
      </c>
      <c r="F27" s="4">
        <f t="shared" ref="F27:BO27" si="3">(F7/E7)^F17</f>
        <v>0.988227721088207</v>
      </c>
      <c r="G27" s="4">
        <f t="shared" si="3"/>
        <v>0.9860607949385185</v>
      </c>
      <c r="H27" s="4">
        <f t="shared" si="3"/>
        <v>0.98812187839356536</v>
      </c>
      <c r="I27" s="4">
        <f t="shared" si="3"/>
        <v>0.98313878916383757</v>
      </c>
      <c r="J27" s="4">
        <f t="shared" si="3"/>
        <v>0.99358931620119928</v>
      </c>
      <c r="K27" s="4">
        <f t="shared" si="3"/>
        <v>0.99849072803140926</v>
      </c>
      <c r="L27" s="4">
        <f t="shared" si="3"/>
        <v>1.0032407590984254</v>
      </c>
      <c r="M27" s="4">
        <f t="shared" si="3"/>
        <v>1.0110787999600412</v>
      </c>
      <c r="N27" s="4">
        <f t="shared" si="3"/>
        <v>0.99926765375207194</v>
      </c>
      <c r="O27" s="4">
        <f t="shared" si="3"/>
        <v>0.99555594744679465</v>
      </c>
      <c r="P27" s="4">
        <f t="shared" si="3"/>
        <v>1.0039861914965627</v>
      </c>
      <c r="Q27" s="4">
        <f t="shared" si="3"/>
        <v>0.99400727335867012</v>
      </c>
      <c r="R27" s="4">
        <f t="shared" si="3"/>
        <v>1.0043960742152642</v>
      </c>
      <c r="S27" s="4">
        <f t="shared" si="3"/>
        <v>1.001766953541154</v>
      </c>
      <c r="T27" s="4">
        <f t="shared" si="3"/>
        <v>0.99180587816434052</v>
      </c>
      <c r="U27" s="4">
        <f t="shared" si="3"/>
        <v>0.99428328932419996</v>
      </c>
      <c r="V27" s="4">
        <f t="shared" si="3"/>
        <v>0.9939066725328578</v>
      </c>
      <c r="W27" s="4">
        <f t="shared" si="3"/>
        <v>1.0062103669359483</v>
      </c>
      <c r="X27" s="4">
        <f t="shared" si="3"/>
        <v>0.99659610887529249</v>
      </c>
      <c r="Y27" s="4">
        <f t="shared" si="3"/>
        <v>1.0113763885973948</v>
      </c>
      <c r="Z27" s="4">
        <f t="shared" si="3"/>
        <v>1.0100767049403279</v>
      </c>
      <c r="AA27" s="4">
        <f t="shared" si="3"/>
        <v>1.0102300953284828</v>
      </c>
      <c r="AB27" s="4">
        <f t="shared" si="3"/>
        <v>0.99957739742723128</v>
      </c>
      <c r="AC27" s="4">
        <f t="shared" si="3"/>
        <v>0.98998124614359007</v>
      </c>
      <c r="AD27" s="4">
        <f t="shared" si="3"/>
        <v>1.0014284092746071</v>
      </c>
      <c r="AE27" s="4">
        <f t="shared" si="3"/>
        <v>1.0074929748250392</v>
      </c>
      <c r="AF27" s="4">
        <f t="shared" si="3"/>
        <v>0.99662393697982121</v>
      </c>
      <c r="AG27" s="4">
        <f t="shared" si="3"/>
        <v>0.99802083920370077</v>
      </c>
      <c r="AH27" s="4">
        <f t="shared" si="3"/>
        <v>1.0016843122424788</v>
      </c>
      <c r="AI27" s="4">
        <f t="shared" si="3"/>
        <v>0.99986004683568896</v>
      </c>
      <c r="AJ27" s="4">
        <f t="shared" si="3"/>
        <v>0.99439324234589954</v>
      </c>
      <c r="AK27" s="4">
        <f t="shared" si="3"/>
        <v>1.0075916938272531</v>
      </c>
      <c r="AL27" s="4">
        <f t="shared" si="3"/>
        <v>0.99988445656481384</v>
      </c>
      <c r="AM27" s="4">
        <f t="shared" si="3"/>
        <v>0.9937399621830848</v>
      </c>
      <c r="AN27" s="4">
        <f t="shared" si="3"/>
        <v>0.99776309465464486</v>
      </c>
      <c r="AO27" s="4">
        <f t="shared" si="3"/>
        <v>0.9945443738078823</v>
      </c>
      <c r="AP27" s="4">
        <f t="shared" si="3"/>
        <v>1.0053854263813446</v>
      </c>
      <c r="AQ27" s="4">
        <f t="shared" si="3"/>
        <v>0.99498231622005961</v>
      </c>
      <c r="AR27" s="4">
        <f t="shared" si="3"/>
        <v>0.99966886820540113</v>
      </c>
      <c r="AS27" s="4">
        <f t="shared" si="3"/>
        <v>0.99967168967708309</v>
      </c>
      <c r="AT27" s="4">
        <f t="shared" si="3"/>
        <v>1.0008942041611801</v>
      </c>
      <c r="AU27" s="4">
        <f t="shared" si="3"/>
        <v>0.9995211552827693</v>
      </c>
      <c r="AV27" s="4">
        <f t="shared" si="3"/>
        <v>0.99831077652623013</v>
      </c>
      <c r="AW27" s="4">
        <f t="shared" si="3"/>
        <v>0.99587669180463978</v>
      </c>
      <c r="AX27" s="4">
        <f t="shared" si="3"/>
        <v>1.0008528368425487</v>
      </c>
      <c r="AY27" s="4">
        <f t="shared" si="3"/>
        <v>0.99893520953854775</v>
      </c>
      <c r="AZ27" s="4">
        <f t="shared" si="3"/>
        <v>0.99956416127768954</v>
      </c>
      <c r="BA27" s="4">
        <f t="shared" si="3"/>
        <v>0.99788342996239077</v>
      </c>
      <c r="BB27" s="4">
        <f t="shared" si="3"/>
        <v>0.99627770057103682</v>
      </c>
      <c r="BC27" s="4">
        <f t="shared" si="3"/>
        <v>0.99619638605285998</v>
      </c>
      <c r="BD27" s="4">
        <f t="shared" si="3"/>
        <v>0.99958727854812135</v>
      </c>
      <c r="BE27" s="4">
        <f t="shared" si="3"/>
        <v>0.99521523775563614</v>
      </c>
      <c r="BF27" s="4">
        <f t="shared" si="3"/>
        <v>0.99720678163623744</v>
      </c>
      <c r="BG27" s="4">
        <f t="shared" si="3"/>
        <v>0.99909285407892778</v>
      </c>
      <c r="BH27" s="4">
        <f t="shared" si="3"/>
        <v>0.99712143478186122</v>
      </c>
      <c r="BI27" s="4">
        <f t="shared" si="3"/>
        <v>0.99811662563874037</v>
      </c>
      <c r="BJ27" s="4">
        <f t="shared" si="3"/>
        <v>1.0038629474293692</v>
      </c>
      <c r="BK27" s="4">
        <f t="shared" si="3"/>
        <v>0.99808799554090255</v>
      </c>
      <c r="BL27" s="4">
        <f t="shared" si="3"/>
        <v>0.9934123194417499</v>
      </c>
      <c r="BM27" s="4">
        <f t="shared" si="3"/>
        <v>1.0010231267795573</v>
      </c>
      <c r="BN27" s="4">
        <f t="shared" si="3"/>
        <v>1.0041065233009301</v>
      </c>
      <c r="BO27" s="4">
        <f t="shared" si="3"/>
        <v>0.99322259601629559</v>
      </c>
    </row>
    <row r="28" spans="1:67">
      <c r="A28" t="s">
        <v>72</v>
      </c>
      <c r="E28" s="4">
        <f>(E8/D8)^E18</f>
        <v>1.006752129990409</v>
      </c>
      <c r="F28" s="4">
        <f t="shared" ref="F28:BO28" si="4">(F8/E8)^F18</f>
        <v>0.99367550630127999</v>
      </c>
      <c r="G28" s="4">
        <f t="shared" si="4"/>
        <v>0.99185266210920664</v>
      </c>
      <c r="H28" s="4">
        <f t="shared" si="4"/>
        <v>0.98809219970853568</v>
      </c>
      <c r="I28" s="4">
        <f t="shared" si="4"/>
        <v>0.98952602147260582</v>
      </c>
      <c r="J28" s="4">
        <f t="shared" si="4"/>
        <v>0.99670387097663371</v>
      </c>
      <c r="K28" s="4">
        <f t="shared" si="4"/>
        <v>1.0012704818103759</v>
      </c>
      <c r="L28" s="4">
        <f t="shared" si="4"/>
        <v>1.0029431505352644</v>
      </c>
      <c r="M28" s="4">
        <f t="shared" si="4"/>
        <v>1.0072800273071272</v>
      </c>
      <c r="N28" s="4">
        <f t="shared" si="4"/>
        <v>1.0002001761963941</v>
      </c>
      <c r="O28" s="4">
        <f t="shared" si="4"/>
        <v>0.99873232469258766</v>
      </c>
      <c r="P28" s="4">
        <f t="shared" si="4"/>
        <v>1.0022599802154368</v>
      </c>
      <c r="Q28" s="4">
        <f t="shared" si="4"/>
        <v>0.99706594945076066</v>
      </c>
      <c r="R28" s="4">
        <f t="shared" si="4"/>
        <v>1.0000330153246832</v>
      </c>
      <c r="S28" s="4">
        <f t="shared" si="4"/>
        <v>1.000695140916257</v>
      </c>
      <c r="T28" s="4">
        <f t="shared" si="4"/>
        <v>0.99777909275883059</v>
      </c>
      <c r="U28" s="4">
        <f t="shared" si="4"/>
        <v>0.99744234723218395</v>
      </c>
      <c r="V28" s="4">
        <f t="shared" si="4"/>
        <v>0.99732740516362939</v>
      </c>
      <c r="W28" s="4">
        <f t="shared" si="4"/>
        <v>1.003611611749615</v>
      </c>
      <c r="X28" s="4">
        <f t="shared" si="4"/>
        <v>0.99633693517919386</v>
      </c>
      <c r="Y28" s="4">
        <f t="shared" si="4"/>
        <v>1.0052554391098516</v>
      </c>
      <c r="Z28" s="4">
        <f t="shared" si="4"/>
        <v>1.0026295093644599</v>
      </c>
      <c r="AA28" s="4">
        <f t="shared" si="4"/>
        <v>1.0021300481401627</v>
      </c>
      <c r="AB28" s="4">
        <f t="shared" si="4"/>
        <v>1.0017167532669486</v>
      </c>
      <c r="AC28" s="4">
        <f t="shared" si="4"/>
        <v>0.99897218321460124</v>
      </c>
      <c r="AD28" s="4">
        <f t="shared" si="4"/>
        <v>1.0005882341502168</v>
      </c>
      <c r="AE28" s="4">
        <f t="shared" si="4"/>
        <v>1.0027744036562189</v>
      </c>
      <c r="AF28" s="4">
        <f t="shared" si="4"/>
        <v>0.9992149373531467</v>
      </c>
      <c r="AG28" s="4">
        <f t="shared" si="4"/>
        <v>0.99879882834972988</v>
      </c>
      <c r="AH28" s="4">
        <f t="shared" si="4"/>
        <v>1.0012130540847439</v>
      </c>
      <c r="AI28" s="4">
        <f t="shared" si="4"/>
        <v>0.9997002900400509</v>
      </c>
      <c r="AJ28" s="4">
        <f t="shared" si="4"/>
        <v>0.99948194711376515</v>
      </c>
      <c r="AK28" s="4">
        <f t="shared" si="4"/>
        <v>1.0016836117070762</v>
      </c>
      <c r="AL28" s="4">
        <f t="shared" si="4"/>
        <v>0.99967981704809172</v>
      </c>
      <c r="AM28" s="4">
        <f t="shared" si="4"/>
        <v>0.99908159649633899</v>
      </c>
      <c r="AN28" s="4">
        <f t="shared" si="4"/>
        <v>0.99871491510434707</v>
      </c>
      <c r="AO28" s="4">
        <f t="shared" si="4"/>
        <v>0.99955236455824625</v>
      </c>
      <c r="AP28" s="4">
        <f t="shared" si="4"/>
        <v>1.0018054013276469</v>
      </c>
      <c r="AQ28" s="4">
        <f t="shared" si="4"/>
        <v>0.99907510345800454</v>
      </c>
      <c r="AR28" s="4">
        <f t="shared" si="4"/>
        <v>1.0008377293047932</v>
      </c>
      <c r="AS28" s="4">
        <f t="shared" si="4"/>
        <v>1.0009831789334958</v>
      </c>
      <c r="AT28" s="4">
        <f t="shared" si="4"/>
        <v>1.0010858632280464</v>
      </c>
      <c r="AU28" s="4">
        <f t="shared" si="4"/>
        <v>1.0009046565743072</v>
      </c>
      <c r="AV28" s="4">
        <f t="shared" si="4"/>
        <v>0.99964640071903677</v>
      </c>
      <c r="AW28" s="4">
        <f t="shared" si="4"/>
        <v>0.99814759904140749</v>
      </c>
      <c r="AX28" s="4">
        <f t="shared" si="4"/>
        <v>1.0015464886549175</v>
      </c>
      <c r="AY28" s="4">
        <f t="shared" si="4"/>
        <v>1.0002976592257491</v>
      </c>
      <c r="AZ28" s="4">
        <f t="shared" si="4"/>
        <v>1.0001688678024296</v>
      </c>
      <c r="BA28" s="4">
        <f t="shared" si="4"/>
        <v>1.0000422265293747</v>
      </c>
      <c r="BB28" s="4">
        <f t="shared" si="4"/>
        <v>0.9994182223348127</v>
      </c>
      <c r="BC28" s="4">
        <f t="shared" si="4"/>
        <v>1.0000792700652974</v>
      </c>
      <c r="BD28" s="4">
        <f t="shared" si="4"/>
        <v>1.0001232764824086</v>
      </c>
      <c r="BE28" s="4">
        <f t="shared" si="4"/>
        <v>0.99916344363679177</v>
      </c>
      <c r="BF28" s="4">
        <f t="shared" si="4"/>
        <v>0.99993826041165679</v>
      </c>
      <c r="BG28" s="4">
        <f t="shared" si="4"/>
        <v>0.99896485408277225</v>
      </c>
      <c r="BH28" s="4">
        <f t="shared" si="4"/>
        <v>0.99981111634547681</v>
      </c>
      <c r="BI28" s="4">
        <f t="shared" si="4"/>
        <v>0.99941635931912498</v>
      </c>
      <c r="BJ28" s="4">
        <f t="shared" si="4"/>
        <v>1.0023540747734323</v>
      </c>
      <c r="BK28" s="4">
        <f t="shared" si="4"/>
        <v>0.99973428643161288</v>
      </c>
      <c r="BL28" s="4">
        <f t="shared" si="4"/>
        <v>0.99882143777261656</v>
      </c>
      <c r="BM28" s="4">
        <f t="shared" si="4"/>
        <v>1.0005659579507691</v>
      </c>
      <c r="BN28" s="4">
        <f t="shared" si="4"/>
        <v>1.0020868714860884</v>
      </c>
      <c r="BO28" s="4">
        <f t="shared" si="4"/>
        <v>0.99657109739082661</v>
      </c>
    </row>
    <row r="29" spans="1:67">
      <c r="A29" t="s">
        <v>72</v>
      </c>
      <c r="E29" s="4">
        <f>(E9/D9)^E19</f>
        <v>1.0044354895694263</v>
      </c>
      <c r="F29" s="4">
        <f t="shared" ref="F29:BO29" si="5">(F9/E9)^F19</f>
        <v>0.99860396813897834</v>
      </c>
      <c r="G29" s="4">
        <f t="shared" si="5"/>
        <v>0.99775185806633149</v>
      </c>
      <c r="H29" s="4">
        <f t="shared" si="5"/>
        <v>0.99920399260989778</v>
      </c>
      <c r="I29" s="4">
        <f t="shared" si="5"/>
        <v>0.99850226502042949</v>
      </c>
      <c r="J29" s="4">
        <f t="shared" si="5"/>
        <v>0.99957856574568527</v>
      </c>
      <c r="K29" s="4">
        <f t="shared" si="5"/>
        <v>1.0005067654746205</v>
      </c>
      <c r="L29" s="4">
        <f t="shared" si="5"/>
        <v>1.000281617896432</v>
      </c>
      <c r="M29" s="4">
        <f t="shared" si="5"/>
        <v>1.0027203787036836</v>
      </c>
      <c r="N29" s="4">
        <f t="shared" si="5"/>
        <v>1.0003223813048732</v>
      </c>
      <c r="O29" s="4">
        <f t="shared" si="5"/>
        <v>0.99948065404577546</v>
      </c>
      <c r="P29" s="4">
        <f t="shared" si="5"/>
        <v>1.0013791308988633</v>
      </c>
      <c r="Q29" s="4">
        <f t="shared" si="5"/>
        <v>0.99935393840323772</v>
      </c>
      <c r="R29" s="4">
        <f t="shared" si="5"/>
        <v>1.003023879814382</v>
      </c>
      <c r="S29" s="4">
        <f t="shared" si="5"/>
        <v>1.0009274000798818</v>
      </c>
      <c r="T29" s="4">
        <f t="shared" si="5"/>
        <v>0.99853019842580482</v>
      </c>
      <c r="U29" s="4">
        <f t="shared" si="5"/>
        <v>0.99879312694183775</v>
      </c>
      <c r="V29" s="4">
        <f t="shared" si="5"/>
        <v>0.99962094509556809</v>
      </c>
      <c r="W29" s="4">
        <f t="shared" si="5"/>
        <v>1.0015743362907277</v>
      </c>
      <c r="X29" s="4">
        <f t="shared" si="5"/>
        <v>1.0010662045371597</v>
      </c>
      <c r="Y29" s="4">
        <f t="shared" si="5"/>
        <v>1.0034156264484575</v>
      </c>
      <c r="Z29" s="4">
        <f t="shared" si="5"/>
        <v>1.0050409081140459</v>
      </c>
      <c r="AA29" s="4">
        <f t="shared" si="5"/>
        <v>1.0030271137816391</v>
      </c>
      <c r="AB29" s="4">
        <f t="shared" si="5"/>
        <v>1.0011729923138588</v>
      </c>
      <c r="AC29" s="4">
        <f t="shared" si="5"/>
        <v>0.99632145191263688</v>
      </c>
      <c r="AD29" s="4">
        <f t="shared" si="5"/>
        <v>1.0000793049334034</v>
      </c>
      <c r="AE29" s="4">
        <f t="shared" si="5"/>
        <v>1.0014616500191011</v>
      </c>
      <c r="AF29" s="4">
        <f t="shared" si="5"/>
        <v>0.999554081085126</v>
      </c>
      <c r="AG29" s="4">
        <f t="shared" si="5"/>
        <v>0.99858479501083819</v>
      </c>
      <c r="AH29" s="4">
        <f t="shared" si="5"/>
        <v>1.0004766772121894</v>
      </c>
      <c r="AI29" s="4">
        <f t="shared" si="5"/>
        <v>0.99950250878861957</v>
      </c>
      <c r="AJ29" s="4">
        <f t="shared" si="5"/>
        <v>0.99833098923818608</v>
      </c>
      <c r="AK29" s="4">
        <f t="shared" si="5"/>
        <v>1.001701876434745</v>
      </c>
      <c r="AL29" s="4">
        <f t="shared" si="5"/>
        <v>1.0002270942414466</v>
      </c>
      <c r="AM29" s="4">
        <f t="shared" si="5"/>
        <v>0.99945990319261646</v>
      </c>
      <c r="AN29" s="4">
        <f t="shared" si="5"/>
        <v>1.0000054337401356</v>
      </c>
      <c r="AO29" s="4">
        <f t="shared" si="5"/>
        <v>0.99790601959857883</v>
      </c>
      <c r="AP29" s="4">
        <f t="shared" si="5"/>
        <v>1.0013653452360145</v>
      </c>
      <c r="AQ29" s="4">
        <f t="shared" si="5"/>
        <v>0.99913646066219608</v>
      </c>
      <c r="AR29" s="4">
        <f t="shared" si="5"/>
        <v>0.9996781185187904</v>
      </c>
      <c r="AS29" s="4">
        <f t="shared" si="5"/>
        <v>0.99983913184028606</v>
      </c>
      <c r="AT29" s="4">
        <f t="shared" si="5"/>
        <v>1.0004291102508194</v>
      </c>
      <c r="AU29" s="4">
        <f t="shared" si="5"/>
        <v>0.99987803495801642</v>
      </c>
      <c r="AV29" s="4">
        <f t="shared" si="5"/>
        <v>1.0000745643118421</v>
      </c>
      <c r="AW29" s="4">
        <f t="shared" si="5"/>
        <v>0.99907292437071515</v>
      </c>
      <c r="AX29" s="4">
        <f t="shared" si="5"/>
        <v>1.0033787306017159</v>
      </c>
      <c r="AY29" s="4">
        <f t="shared" si="5"/>
        <v>1.0004896746438257</v>
      </c>
      <c r="AZ29" s="4">
        <f t="shared" si="5"/>
        <v>1.0000365359361705</v>
      </c>
      <c r="BA29" s="4">
        <f t="shared" si="5"/>
        <v>0.99941553432951913</v>
      </c>
      <c r="BB29" s="4">
        <f t="shared" si="5"/>
        <v>0.99977967296582959</v>
      </c>
      <c r="BC29" s="4">
        <f t="shared" si="5"/>
        <v>0.9994576544429431</v>
      </c>
      <c r="BD29" s="4">
        <f t="shared" si="5"/>
        <v>0.99879874073051267</v>
      </c>
      <c r="BE29" s="4">
        <f t="shared" si="5"/>
        <v>0.9994815559423027</v>
      </c>
      <c r="BF29" s="4">
        <f t="shared" si="5"/>
        <v>0.99995925700229782</v>
      </c>
      <c r="BG29" s="4">
        <f t="shared" si="5"/>
        <v>0.9990853553258755</v>
      </c>
      <c r="BH29" s="4">
        <f t="shared" si="5"/>
        <v>0.99908789724454572</v>
      </c>
      <c r="BI29" s="4">
        <f t="shared" si="5"/>
        <v>0.99814047052117205</v>
      </c>
      <c r="BJ29" s="4">
        <f t="shared" si="5"/>
        <v>1.0003071030270445</v>
      </c>
      <c r="BK29" s="4">
        <f t="shared" si="5"/>
        <v>0.99922474153648255</v>
      </c>
      <c r="BL29" s="4">
        <f t="shared" si="5"/>
        <v>0.99870003581582123</v>
      </c>
      <c r="BM29" s="4">
        <f t="shared" si="5"/>
        <v>0.99958087661343376</v>
      </c>
      <c r="BN29" s="4">
        <f t="shared" si="5"/>
        <v>1.001340065037581</v>
      </c>
      <c r="BO29" s="4">
        <f t="shared" si="5"/>
        <v>0.99614834429023136</v>
      </c>
    </row>
    <row r="30" spans="1:67">
      <c r="A30" t="s">
        <v>72</v>
      </c>
      <c r="E30" s="4">
        <f t="shared" ref="E30:BO30" si="6">(E10/D10)^E20</f>
        <v>1.0070156036681739</v>
      </c>
      <c r="F30" s="4">
        <f t="shared" si="6"/>
        <v>0.99675128332771246</v>
      </c>
      <c r="G30" s="4">
        <f t="shared" si="6"/>
        <v>0.99655053492557788</v>
      </c>
      <c r="H30" s="4">
        <f t="shared" si="6"/>
        <v>1.0000578294212441</v>
      </c>
      <c r="I30" s="4">
        <f t="shared" si="6"/>
        <v>0.99610018461306227</v>
      </c>
      <c r="J30" s="4">
        <f t="shared" si="6"/>
        <v>0.99867248725052471</v>
      </c>
      <c r="K30" s="4">
        <f t="shared" si="6"/>
        <v>0.99843097464017616</v>
      </c>
      <c r="L30" s="4">
        <f t="shared" si="6"/>
        <v>1.0015264006062274</v>
      </c>
      <c r="M30" s="4">
        <f t="shared" si="6"/>
        <v>1.0023985228139192</v>
      </c>
      <c r="N30" s="4">
        <f t="shared" si="6"/>
        <v>0.99969736847686397</v>
      </c>
      <c r="O30" s="4">
        <f t="shared" si="6"/>
        <v>0.99839927413877816</v>
      </c>
      <c r="P30" s="4">
        <f t="shared" si="6"/>
        <v>1.0011025992612568</v>
      </c>
      <c r="Q30" s="4">
        <f t="shared" si="6"/>
        <v>0.9970044472286318</v>
      </c>
      <c r="R30" s="4">
        <f t="shared" si="6"/>
        <v>1.0022315464927383</v>
      </c>
      <c r="S30" s="4">
        <f t="shared" si="6"/>
        <v>1.0002485625283446</v>
      </c>
      <c r="T30" s="4">
        <f t="shared" si="6"/>
        <v>0.9966900082844995</v>
      </c>
      <c r="U30" s="4">
        <f t="shared" si="6"/>
        <v>0.9981875457229078</v>
      </c>
      <c r="V30" s="4">
        <f t="shared" si="6"/>
        <v>0.99751053643342569</v>
      </c>
      <c r="W30" s="4">
        <f t="shared" si="6"/>
        <v>1.0014174485144516</v>
      </c>
      <c r="X30" s="4">
        <f t="shared" si="6"/>
        <v>1.0000564637786007</v>
      </c>
      <c r="Y30" s="4">
        <f t="shared" si="6"/>
        <v>1.0035985109892065</v>
      </c>
      <c r="Z30" s="4">
        <f t="shared" si="6"/>
        <v>1.0047580459371384</v>
      </c>
      <c r="AA30" s="4">
        <f t="shared" si="6"/>
        <v>1.0060305546676558</v>
      </c>
      <c r="AB30" s="4">
        <f t="shared" si="6"/>
        <v>0.99835519394499206</v>
      </c>
      <c r="AC30" s="4">
        <f t="shared" si="6"/>
        <v>0.99521309008594727</v>
      </c>
      <c r="AD30" s="4">
        <f t="shared" si="6"/>
        <v>1.0008271734838929</v>
      </c>
      <c r="AE30" s="4">
        <f t="shared" si="6"/>
        <v>1.0036824629257977</v>
      </c>
      <c r="AF30" s="4">
        <f t="shared" si="6"/>
        <v>0.9989117380835808</v>
      </c>
      <c r="AG30" s="4">
        <f t="shared" si="6"/>
        <v>0.99923374865426928</v>
      </c>
      <c r="AH30" s="4">
        <f t="shared" si="6"/>
        <v>1.000086729858725</v>
      </c>
      <c r="AI30" s="4">
        <f t="shared" si="6"/>
        <v>0.99855855411864591</v>
      </c>
      <c r="AJ30" s="4">
        <f t="shared" si="6"/>
        <v>0.99773499107967356</v>
      </c>
      <c r="AK30" s="4">
        <f t="shared" si="6"/>
        <v>1.0035987450324795</v>
      </c>
      <c r="AL30" s="4">
        <f t="shared" si="6"/>
        <v>0.99944986683466208</v>
      </c>
      <c r="AM30" s="4">
        <f t="shared" si="6"/>
        <v>0.99758296369837896</v>
      </c>
      <c r="AN30" s="4">
        <f t="shared" si="6"/>
        <v>0.99827851237412579</v>
      </c>
      <c r="AO30" s="4">
        <f t="shared" si="6"/>
        <v>0.99608069751733852</v>
      </c>
      <c r="AP30" s="4">
        <f t="shared" si="6"/>
        <v>1.0006637308152604</v>
      </c>
      <c r="AQ30" s="4">
        <f t="shared" si="6"/>
        <v>0.99637036949509639</v>
      </c>
      <c r="AR30" s="4">
        <f t="shared" si="6"/>
        <v>0.99935444903173454</v>
      </c>
      <c r="AS30" s="4">
        <f t="shared" si="6"/>
        <v>0.99889026291794736</v>
      </c>
      <c r="AT30" s="4">
        <f t="shared" si="6"/>
        <v>0.99891002551446617</v>
      </c>
      <c r="AU30" s="4">
        <f t="shared" si="6"/>
        <v>1.000046308028617</v>
      </c>
      <c r="AV30" s="4">
        <f t="shared" si="6"/>
        <v>1.0001776705445251</v>
      </c>
      <c r="AW30" s="4">
        <f t="shared" si="6"/>
        <v>0.99818646959469193</v>
      </c>
      <c r="AX30" s="4">
        <f t="shared" si="6"/>
        <v>0.99611036051552626</v>
      </c>
      <c r="AY30" s="4">
        <f t="shared" si="6"/>
        <v>0.99866286586152531</v>
      </c>
      <c r="AZ30" s="4">
        <f t="shared" si="6"/>
        <v>0.99947637280782975</v>
      </c>
      <c r="BA30" s="4">
        <f t="shared" si="6"/>
        <v>0.99893716588420045</v>
      </c>
      <c r="BB30" s="4">
        <f t="shared" si="6"/>
        <v>0.99736402504413724</v>
      </c>
      <c r="BC30" s="4">
        <f t="shared" si="6"/>
        <v>0.99652542332391458</v>
      </c>
      <c r="BD30" s="4">
        <f t="shared" si="6"/>
        <v>0.99976195862738526</v>
      </c>
      <c r="BE30" s="4">
        <f t="shared" si="6"/>
        <v>0.99893116383717084</v>
      </c>
      <c r="BF30" s="4">
        <f t="shared" si="6"/>
        <v>0.9998897201012622</v>
      </c>
      <c r="BG30" s="4">
        <f t="shared" si="6"/>
        <v>1.0001518168497103</v>
      </c>
      <c r="BH30" s="4">
        <f t="shared" si="6"/>
        <v>0.99907134533686093</v>
      </c>
      <c r="BI30" s="4">
        <f t="shared" si="6"/>
        <v>0.99982960731348802</v>
      </c>
      <c r="BJ30" s="4">
        <f t="shared" si="6"/>
        <v>1.0013140276908972</v>
      </c>
      <c r="BK30" s="4">
        <f t="shared" si="6"/>
        <v>0.9995082234435313</v>
      </c>
      <c r="BL30" s="4">
        <f t="shared" si="6"/>
        <v>0.9969285337568814</v>
      </c>
      <c r="BM30" s="4">
        <f t="shared" si="6"/>
        <v>1.0021891363258808</v>
      </c>
      <c r="BN30" s="4">
        <f t="shared" si="6"/>
        <v>1.0016304425516942</v>
      </c>
      <c r="BO30" s="4">
        <f t="shared" si="6"/>
        <v>0.99834457910723429</v>
      </c>
    </row>
    <row r="31" spans="1:67">
      <c r="A31" t="s">
        <v>72</v>
      </c>
      <c r="E31" s="4">
        <f>(E11/D11)^E21</f>
        <v>0.9986180477857558</v>
      </c>
      <c r="F31" s="4">
        <f t="shared" ref="F31:BO31" si="7">(F11/E11)^F21</f>
        <v>0.99918159134876128</v>
      </c>
      <c r="G31" s="4">
        <f t="shared" si="7"/>
        <v>1.0001999439685907</v>
      </c>
      <c r="H31" s="4">
        <f t="shared" si="7"/>
        <v>1.0007904421153468</v>
      </c>
      <c r="I31" s="4">
        <f t="shared" si="7"/>
        <v>0.99881578412853012</v>
      </c>
      <c r="J31" s="4">
        <f t="shared" si="7"/>
        <v>0.9987737872683824</v>
      </c>
      <c r="K31" s="4">
        <f t="shared" si="7"/>
        <v>0.99829970522737788</v>
      </c>
      <c r="L31" s="4">
        <f t="shared" si="7"/>
        <v>0.99884959546754903</v>
      </c>
      <c r="M31" s="4">
        <f t="shared" si="7"/>
        <v>0.99894030813399537</v>
      </c>
      <c r="N31" s="4">
        <f t="shared" si="7"/>
        <v>0.99920576048786414</v>
      </c>
      <c r="O31" s="4">
        <f t="shared" si="7"/>
        <v>0.99908056709575099</v>
      </c>
      <c r="P31" s="4">
        <f t="shared" si="7"/>
        <v>0.99938608717353461</v>
      </c>
      <c r="Q31" s="4">
        <f t="shared" si="7"/>
        <v>1.0008397452536444</v>
      </c>
      <c r="R31" s="4">
        <f t="shared" si="7"/>
        <v>0.99936348030717737</v>
      </c>
      <c r="S31" s="4">
        <f t="shared" si="7"/>
        <v>1.0000309504151788</v>
      </c>
      <c r="T31" s="4">
        <f t="shared" si="7"/>
        <v>0.99891726007450032</v>
      </c>
      <c r="U31" s="4">
        <f t="shared" si="7"/>
        <v>1.0001255776553675</v>
      </c>
      <c r="V31" s="4">
        <f t="shared" si="7"/>
        <v>0.99947287572230481</v>
      </c>
      <c r="W31" s="4">
        <f t="shared" si="7"/>
        <v>0.99944084201763439</v>
      </c>
      <c r="X31" s="4">
        <f t="shared" si="7"/>
        <v>0.99901431159634613</v>
      </c>
      <c r="Y31" s="4">
        <f t="shared" si="7"/>
        <v>0.99910501573772226</v>
      </c>
      <c r="Z31" s="4">
        <f t="shared" si="7"/>
        <v>0.99760264825796541</v>
      </c>
      <c r="AA31" s="4">
        <f t="shared" si="7"/>
        <v>0.99881558141344806</v>
      </c>
      <c r="AB31" s="4">
        <f t="shared" si="7"/>
        <v>0.99821473912886693</v>
      </c>
      <c r="AC31" s="4">
        <f t="shared" si="7"/>
        <v>0.99970831701295371</v>
      </c>
      <c r="AD31" s="4">
        <f t="shared" si="7"/>
        <v>0.99973089361701939</v>
      </c>
      <c r="AE31" s="4">
        <f t="shared" si="7"/>
        <v>0.99940831870862112</v>
      </c>
      <c r="AF31" s="4">
        <f t="shared" si="7"/>
        <v>0.99910773984444701</v>
      </c>
      <c r="AG31" s="4">
        <f t="shared" si="7"/>
        <v>1.001346119429944</v>
      </c>
      <c r="AH31" s="4">
        <f t="shared" si="7"/>
        <v>0.99981281092971708</v>
      </c>
      <c r="AI31" s="4">
        <f t="shared" si="7"/>
        <v>1.0022319565919824</v>
      </c>
      <c r="AJ31" s="4">
        <f t="shared" si="7"/>
        <v>0.99875376076537459</v>
      </c>
      <c r="AK31" s="4">
        <f t="shared" si="7"/>
        <v>1.0006303449447265</v>
      </c>
      <c r="AL31" s="4">
        <f t="shared" si="7"/>
        <v>1.0000398399504282</v>
      </c>
      <c r="AM31" s="4">
        <f t="shared" si="7"/>
        <v>0.99779748260028067</v>
      </c>
      <c r="AN31" s="4">
        <f t="shared" si="7"/>
        <v>1.0012243916819172</v>
      </c>
      <c r="AO31" s="4">
        <f t="shared" si="7"/>
        <v>1.0010599858036766</v>
      </c>
      <c r="AP31" s="4">
        <f t="shared" si="7"/>
        <v>1.001519179023441</v>
      </c>
      <c r="AQ31" s="4">
        <f t="shared" si="7"/>
        <v>1.0003456268474222</v>
      </c>
      <c r="AR31" s="4">
        <f t="shared" si="7"/>
        <v>0.99979030230935062</v>
      </c>
      <c r="AS31" s="4">
        <f t="shared" si="7"/>
        <v>1.000029060459962</v>
      </c>
      <c r="AT31" s="4">
        <f t="shared" si="7"/>
        <v>1.0003621210623037</v>
      </c>
      <c r="AU31" s="4">
        <f t="shared" si="7"/>
        <v>0.99866390860631415</v>
      </c>
      <c r="AV31" s="4">
        <f t="shared" si="7"/>
        <v>0.99833967577116756</v>
      </c>
      <c r="AW31" s="4">
        <f t="shared" si="7"/>
        <v>1.0007297749550377</v>
      </c>
      <c r="AX31" s="4">
        <f t="shared" si="7"/>
        <v>0.9999007309074267</v>
      </c>
      <c r="AY31" s="4">
        <f t="shared" si="7"/>
        <v>0.99932225943214847</v>
      </c>
      <c r="AZ31" s="4">
        <f t="shared" si="7"/>
        <v>0.99996356686093979</v>
      </c>
      <c r="BA31" s="4">
        <f t="shared" si="7"/>
        <v>0.99949664179963393</v>
      </c>
      <c r="BB31" s="4">
        <f t="shared" si="7"/>
        <v>0.99965788613067863</v>
      </c>
      <c r="BC31" s="4">
        <f t="shared" si="7"/>
        <v>1.0002225494749475</v>
      </c>
      <c r="BD31" s="4">
        <f t="shared" si="7"/>
        <v>1.0008572426821973</v>
      </c>
      <c r="BE31" s="4">
        <f t="shared" si="7"/>
        <v>0.99764124152686695</v>
      </c>
      <c r="BF31" s="4">
        <f t="shared" si="7"/>
        <v>0.99736996686954438</v>
      </c>
      <c r="BG31" s="4">
        <f t="shared" si="7"/>
        <v>1.0009966750558608</v>
      </c>
      <c r="BH31" s="4">
        <f t="shared" si="7"/>
        <v>0.99897732941161665</v>
      </c>
      <c r="BI31" s="4">
        <f t="shared" si="7"/>
        <v>1.0007533436254956</v>
      </c>
      <c r="BJ31" s="4">
        <f t="shared" si="7"/>
        <v>0.99992039566562918</v>
      </c>
      <c r="BK31" s="4">
        <f t="shared" si="7"/>
        <v>0.99962155225806382</v>
      </c>
      <c r="BL31" s="4">
        <f t="shared" si="7"/>
        <v>0.99904088989727746</v>
      </c>
      <c r="BM31" s="4">
        <f t="shared" si="7"/>
        <v>0.99863078678547001</v>
      </c>
      <c r="BN31" s="4">
        <f t="shared" si="7"/>
        <v>0.99901800298718157</v>
      </c>
      <c r="BO31" s="4">
        <f t="shared" si="7"/>
        <v>1.0021462750819359</v>
      </c>
    </row>
    <row r="32" spans="1:67" s="7" customFormat="1">
      <c r="A32" s="7" t="s">
        <v>73</v>
      </c>
      <c r="E32" s="8">
        <f>E22*E23*E24*E25*E26*E27*E28*E29*E30*E31</f>
        <v>1.0275899470628977</v>
      </c>
      <c r="F32" s="8">
        <f t="shared" ref="F32:BO32" si="8">F22*F23*F24*F25*F26*F27*F28*F29*F30*F31</f>
        <v>0.97583990480073368</v>
      </c>
      <c r="G32" s="8">
        <f t="shared" si="8"/>
        <v>0.99872352055792768</v>
      </c>
      <c r="H32" s="8">
        <f t="shared" si="8"/>
        <v>0.98370964257642779</v>
      </c>
      <c r="I32" s="8">
        <f t="shared" si="8"/>
        <v>0.96787232105747822</v>
      </c>
      <c r="J32" s="8">
        <f t="shared" si="8"/>
        <v>0.99466350502664469</v>
      </c>
      <c r="K32" s="8">
        <f t="shared" si="8"/>
        <v>0.99786376858505088</v>
      </c>
      <c r="L32" s="8">
        <f t="shared" si="8"/>
        <v>1.0224020707914494</v>
      </c>
      <c r="M32" s="8">
        <f t="shared" si="8"/>
        <v>1.0129199264384046</v>
      </c>
      <c r="N32" s="8">
        <f t="shared" si="8"/>
        <v>1.0054740641769782</v>
      </c>
      <c r="O32" s="8">
        <f t="shared" si="8"/>
        <v>0.99473655907759673</v>
      </c>
      <c r="P32" s="8">
        <f t="shared" si="8"/>
        <v>1.0418446421458989</v>
      </c>
      <c r="Q32" s="8">
        <f t="shared" si="8"/>
        <v>0.97541343536952174</v>
      </c>
      <c r="R32" s="8">
        <f t="shared" si="8"/>
        <v>1.0081302053854559</v>
      </c>
      <c r="S32" s="8">
        <f t="shared" si="8"/>
        <v>1.0164234680647874</v>
      </c>
      <c r="T32" s="8">
        <f t="shared" si="8"/>
        <v>0.98988342894805714</v>
      </c>
      <c r="U32" s="8">
        <f t="shared" si="8"/>
        <v>0.99929472548473741</v>
      </c>
      <c r="V32" s="8">
        <f t="shared" si="8"/>
        <v>0.99656588290111248</v>
      </c>
      <c r="W32" s="8">
        <f t="shared" si="8"/>
        <v>1.0204484728094583</v>
      </c>
      <c r="X32" s="8">
        <f t="shared" si="8"/>
        <v>0.9912981582988537</v>
      </c>
      <c r="Y32" s="8">
        <f t="shared" si="8"/>
        <v>1.0281447966942812</v>
      </c>
      <c r="Z32" s="8">
        <f t="shared" si="8"/>
        <v>1.0168332743656918</v>
      </c>
      <c r="AA32" s="8">
        <f t="shared" si="8"/>
        <v>1.0198656060989124</v>
      </c>
      <c r="AB32" s="8">
        <f t="shared" si="8"/>
        <v>1.007215437281896</v>
      </c>
      <c r="AC32" s="8">
        <f t="shared" si="8"/>
        <v>0.99301903061036167</v>
      </c>
      <c r="AD32" s="8">
        <f t="shared" si="8"/>
        <v>1.0100961366166634</v>
      </c>
      <c r="AE32" s="8">
        <f t="shared" si="8"/>
        <v>1.0173683449444528</v>
      </c>
      <c r="AF32" s="8">
        <f t="shared" si="8"/>
        <v>1.0053312859529191</v>
      </c>
      <c r="AG32" s="8">
        <f t="shared" si="8"/>
        <v>0.99740419137017999</v>
      </c>
      <c r="AH32" s="8">
        <f t="shared" si="8"/>
        <v>1.0089898193862543</v>
      </c>
      <c r="AI32" s="8">
        <f t="shared" si="8"/>
        <v>1.0058483851142095</v>
      </c>
      <c r="AJ32" s="8">
        <f t="shared" si="8"/>
        <v>0.99861780886540608</v>
      </c>
      <c r="AK32" s="8">
        <f t="shared" si="8"/>
        <v>0.99954407471533091</v>
      </c>
      <c r="AL32" s="8">
        <f t="shared" si="8"/>
        <v>1.0007176981039265</v>
      </c>
      <c r="AM32" s="8">
        <f t="shared" si="8"/>
        <v>0.977089640124158</v>
      </c>
      <c r="AN32" s="8">
        <f t="shared" si="8"/>
        <v>1.0118404223410202</v>
      </c>
      <c r="AO32" s="8">
        <f t="shared" si="8"/>
        <v>0.99752865410251579</v>
      </c>
      <c r="AP32" s="8">
        <f t="shared" si="8"/>
        <v>1.0047556256316572</v>
      </c>
      <c r="AQ32" s="8">
        <f t="shared" si="8"/>
        <v>1.0008181864107468</v>
      </c>
      <c r="AR32" s="8">
        <f t="shared" si="8"/>
        <v>0.98630114809224112</v>
      </c>
      <c r="AS32" s="8">
        <f t="shared" si="8"/>
        <v>1.0020106660573334</v>
      </c>
      <c r="AT32" s="8">
        <f t="shared" si="8"/>
        <v>1.0036149898720512</v>
      </c>
      <c r="AU32" s="8">
        <f t="shared" si="8"/>
        <v>0.99586053677647035</v>
      </c>
      <c r="AV32" s="8">
        <f t="shared" si="8"/>
        <v>0.99833855699621543</v>
      </c>
      <c r="AW32" s="8">
        <f t="shared" si="8"/>
        <v>1.0075132915124843</v>
      </c>
      <c r="AX32" s="8">
        <f t="shared" si="8"/>
        <v>0.99868982507402881</v>
      </c>
      <c r="AY32" s="8">
        <f t="shared" si="8"/>
        <v>0.99865337819801203</v>
      </c>
      <c r="AZ32" s="8">
        <f t="shared" si="8"/>
        <v>0.98941835623747376</v>
      </c>
      <c r="BA32" s="8">
        <f t="shared" si="8"/>
        <v>1.0063668362807676</v>
      </c>
      <c r="BB32" s="8">
        <f t="shared" si="8"/>
        <v>0.99812017974701239</v>
      </c>
      <c r="BC32" s="8">
        <f t="shared" si="8"/>
        <v>0.99371515980893166</v>
      </c>
      <c r="BD32" s="8">
        <f t="shared" si="8"/>
        <v>1.0007948709006942</v>
      </c>
      <c r="BE32" s="8">
        <f t="shared" si="8"/>
        <v>0.99863697299328014</v>
      </c>
      <c r="BF32" s="8">
        <f t="shared" si="8"/>
        <v>1.0018160840960217</v>
      </c>
      <c r="BG32" s="8">
        <f t="shared" si="8"/>
        <v>0.99643598269100875</v>
      </c>
      <c r="BH32" s="8">
        <f t="shared" si="8"/>
        <v>1.00175592163199</v>
      </c>
      <c r="BI32" s="8">
        <f t="shared" si="8"/>
        <v>0.99821535905269188</v>
      </c>
      <c r="BJ32" s="8">
        <f t="shared" si="8"/>
        <v>1.0163930649702764</v>
      </c>
      <c r="BK32" s="8">
        <f t="shared" si="8"/>
        <v>0.99045093114803395</v>
      </c>
      <c r="BL32" s="8">
        <f t="shared" si="8"/>
        <v>0.98360661609723221</v>
      </c>
      <c r="BM32" s="8">
        <f t="shared" si="8"/>
        <v>0.99664034658220846</v>
      </c>
      <c r="BN32" s="8">
        <f t="shared" si="8"/>
        <v>1.0025914717703504</v>
      </c>
      <c r="BO32" s="8">
        <f t="shared" si="8"/>
        <v>0.998752385852955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54"/>
  <sheetViews>
    <sheetView workbookViewId="0">
      <selection activeCell="J38" sqref="J38"/>
    </sheetView>
  </sheetViews>
  <sheetFormatPr defaultColWidth="9" defaultRowHeight="13"/>
  <cols>
    <col min="1" max="1" width="28.1796875" style="4" customWidth="1"/>
    <col min="2" max="3" width="9" style="4"/>
    <col min="4" max="10" width="9.1796875" style="4" bestFit="1" customWidth="1"/>
    <col min="11" max="34" width="10.1796875" style="4" bestFit="1" customWidth="1"/>
    <col min="35" max="36" width="11.453125" style="4" bestFit="1" customWidth="1"/>
    <col min="37" max="58" width="9" style="4"/>
    <col min="59" max="67" width="10.1796875" style="4" bestFit="1" customWidth="1"/>
    <col min="68" max="16384" width="9" style="4"/>
  </cols>
  <sheetData>
    <row r="1" spans="1:67" customFormat="1" ht="14.5">
      <c r="A1" s="11" t="s">
        <v>85</v>
      </c>
      <c r="B1" s="12" t="s">
        <v>86</v>
      </c>
      <c r="C1" s="12" t="s">
        <v>87</v>
      </c>
      <c r="D1" s="13" t="s">
        <v>88</v>
      </c>
      <c r="E1" s="13" t="s">
        <v>89</v>
      </c>
      <c r="F1" s="13" t="s">
        <v>90</v>
      </c>
      <c r="G1" s="13" t="s">
        <v>91</v>
      </c>
      <c r="H1" s="13" t="s">
        <v>92</v>
      </c>
      <c r="I1" s="13" t="s">
        <v>93</v>
      </c>
      <c r="J1" s="13" t="s">
        <v>94</v>
      </c>
      <c r="K1" s="13" t="s">
        <v>95</v>
      </c>
      <c r="L1" s="13" t="s">
        <v>96</v>
      </c>
      <c r="M1" s="13" t="s">
        <v>97</v>
      </c>
      <c r="N1" s="13" t="s">
        <v>98</v>
      </c>
      <c r="O1" s="13" t="s">
        <v>99</v>
      </c>
      <c r="P1" s="13" t="s">
        <v>100</v>
      </c>
      <c r="Q1" s="13" t="s">
        <v>101</v>
      </c>
      <c r="R1" s="13" t="s">
        <v>102</v>
      </c>
      <c r="S1" s="13" t="s">
        <v>103</v>
      </c>
      <c r="T1" s="13" t="s">
        <v>104</v>
      </c>
      <c r="U1" s="13" t="s">
        <v>105</v>
      </c>
      <c r="V1" s="13" t="s">
        <v>106</v>
      </c>
      <c r="W1" s="13" t="s">
        <v>107</v>
      </c>
      <c r="X1" s="13" t="s">
        <v>108</v>
      </c>
      <c r="Y1" s="13" t="s">
        <v>109</v>
      </c>
      <c r="Z1" s="13" t="s">
        <v>110</v>
      </c>
      <c r="AA1" s="13" t="s">
        <v>111</v>
      </c>
      <c r="AB1" s="13" t="s">
        <v>112</v>
      </c>
      <c r="AC1" s="13" t="s">
        <v>113</v>
      </c>
      <c r="AD1" s="13" t="s">
        <v>114</v>
      </c>
      <c r="AE1" s="13" t="s">
        <v>115</v>
      </c>
      <c r="AF1" s="13" t="s">
        <v>116</v>
      </c>
      <c r="AG1" s="13" t="s">
        <v>117</v>
      </c>
      <c r="AH1" s="13" t="s">
        <v>118</v>
      </c>
      <c r="AI1" s="13" t="s">
        <v>119</v>
      </c>
      <c r="AJ1" s="13" t="s">
        <v>120</v>
      </c>
      <c r="AK1" s="13" t="s">
        <v>18</v>
      </c>
      <c r="AL1" s="13" t="s">
        <v>19</v>
      </c>
      <c r="AM1" s="13" t="s">
        <v>20</v>
      </c>
      <c r="AN1" s="13" t="s">
        <v>21</v>
      </c>
      <c r="AO1" s="13" t="s">
        <v>22</v>
      </c>
      <c r="AP1" s="13" t="s">
        <v>23</v>
      </c>
      <c r="AQ1" s="13" t="s">
        <v>24</v>
      </c>
      <c r="AR1" s="13" t="s">
        <v>25</v>
      </c>
      <c r="AS1" s="13" t="s">
        <v>26</v>
      </c>
      <c r="AT1" s="13" t="s">
        <v>27</v>
      </c>
      <c r="AU1" s="13" t="s">
        <v>28</v>
      </c>
      <c r="AV1" s="13" t="s">
        <v>29</v>
      </c>
      <c r="AW1" s="13" t="s">
        <v>30</v>
      </c>
      <c r="AX1" s="13" t="s">
        <v>31</v>
      </c>
      <c r="AY1" s="13" t="s">
        <v>32</v>
      </c>
      <c r="AZ1" s="13" t="s">
        <v>33</v>
      </c>
      <c r="BA1" s="13" t="s">
        <v>34</v>
      </c>
      <c r="BB1" s="13" t="s">
        <v>35</v>
      </c>
      <c r="BC1" s="13" t="s">
        <v>36</v>
      </c>
      <c r="BD1" s="13" t="s">
        <v>37</v>
      </c>
      <c r="BE1" s="13" t="s">
        <v>38</v>
      </c>
      <c r="BF1" s="13" t="s">
        <v>39</v>
      </c>
      <c r="BG1" s="13" t="s">
        <v>40</v>
      </c>
      <c r="BH1" s="13" t="s">
        <v>41</v>
      </c>
      <c r="BI1" s="13" t="s">
        <v>42</v>
      </c>
      <c r="BJ1" s="13" t="s">
        <v>43</v>
      </c>
      <c r="BK1" s="13" t="s">
        <v>44</v>
      </c>
      <c r="BL1" s="13" t="s">
        <v>45</v>
      </c>
      <c r="BM1" s="13" t="s">
        <v>46</v>
      </c>
      <c r="BN1" s="13" t="s">
        <v>47</v>
      </c>
      <c r="BO1" s="13" t="s">
        <v>48</v>
      </c>
    </row>
    <row r="2" spans="1:67" customFormat="1" ht="14.5">
      <c r="A2" t="s">
        <v>74</v>
      </c>
      <c r="B2" s="9" t="s">
        <v>0</v>
      </c>
      <c r="C2" s="10" t="s">
        <v>1</v>
      </c>
      <c r="D2" s="10">
        <v>22609.796999999999</v>
      </c>
      <c r="E2" s="10">
        <v>26201.289000000001</v>
      </c>
      <c r="F2" s="10">
        <v>20908.349000000002</v>
      </c>
      <c r="G2" s="10">
        <v>22324.058000000001</v>
      </c>
      <c r="H2" s="10">
        <v>25813.972999999998</v>
      </c>
      <c r="I2" s="10">
        <v>24846.364999999998</v>
      </c>
      <c r="J2" s="10">
        <v>22418.581999999999</v>
      </c>
      <c r="K2" s="10">
        <v>21853.404999999999</v>
      </c>
      <c r="L2" s="10">
        <v>20804.588</v>
      </c>
      <c r="M2" s="10">
        <v>20571.938999999998</v>
      </c>
      <c r="N2" s="10">
        <v>20375.019</v>
      </c>
      <c r="O2" s="10">
        <v>22950.669000000002</v>
      </c>
      <c r="P2" s="10">
        <v>20891.371999999999</v>
      </c>
      <c r="Q2" s="10">
        <v>21880.883999999998</v>
      </c>
      <c r="R2" s="10">
        <v>22804.159</v>
      </c>
      <c r="S2" s="10">
        <v>23158.612000000001</v>
      </c>
      <c r="T2" s="10">
        <v>23113</v>
      </c>
      <c r="U2" s="10">
        <v>22211.449000000001</v>
      </c>
      <c r="V2" s="10">
        <v>25538.97</v>
      </c>
      <c r="W2" s="10">
        <v>27261.216</v>
      </c>
      <c r="X2" s="10">
        <v>26287.552000000003</v>
      </c>
      <c r="Y2" s="10">
        <v>27233.238000000001</v>
      </c>
      <c r="Z2" s="10">
        <v>30180.46</v>
      </c>
      <c r="AA2" s="10">
        <v>31291.631000000001</v>
      </c>
      <c r="AB2" s="10">
        <v>32866.305999999997</v>
      </c>
      <c r="AC2" s="10">
        <v>38760.834000000003</v>
      </c>
      <c r="AD2" s="10">
        <v>56358.402000000002</v>
      </c>
      <c r="AE2" s="10">
        <v>52775.074000000001</v>
      </c>
      <c r="AF2" s="10">
        <v>52783.305</v>
      </c>
      <c r="AG2" s="10">
        <v>53341.307000000001</v>
      </c>
      <c r="AH2" s="10">
        <v>53987.188000000002</v>
      </c>
      <c r="AI2" s="10">
        <v>62654.819000000003</v>
      </c>
      <c r="AJ2" s="10">
        <v>70547.062999999995</v>
      </c>
      <c r="AK2" s="10">
        <v>66203.259999999995</v>
      </c>
      <c r="AL2" s="10">
        <v>76135.947</v>
      </c>
      <c r="AM2" s="10">
        <v>77268.414000000004</v>
      </c>
      <c r="AN2" s="10">
        <v>67752.951000000001</v>
      </c>
      <c r="AO2" s="10">
        <v>83461.554999999993</v>
      </c>
      <c r="AP2" s="10">
        <v>84613.985000000001</v>
      </c>
      <c r="AQ2" s="10">
        <v>81874.024000000005</v>
      </c>
      <c r="AR2" s="10">
        <v>94779.129000000001</v>
      </c>
      <c r="AS2" s="10">
        <v>93036.516000000003</v>
      </c>
      <c r="AT2" s="10">
        <v>102517.71100000001</v>
      </c>
      <c r="AU2" s="10">
        <v>104633.43399999999</v>
      </c>
      <c r="AV2" s="10">
        <v>96520.120999999999</v>
      </c>
      <c r="AW2" s="10">
        <v>107574.094</v>
      </c>
      <c r="AX2" s="10">
        <v>102174.269</v>
      </c>
      <c r="AY2" s="10">
        <v>109978.398</v>
      </c>
      <c r="AZ2" s="10">
        <v>98728.58600000001</v>
      </c>
      <c r="BA2" s="10">
        <v>119186.82399999999</v>
      </c>
      <c r="BB2" s="10">
        <v>112928.84400000001</v>
      </c>
      <c r="BC2" s="10">
        <v>108293.45699999999</v>
      </c>
      <c r="BD2" s="10">
        <v>106615.715</v>
      </c>
      <c r="BE2" s="10">
        <v>110568.394</v>
      </c>
      <c r="BF2" s="10">
        <v>113713.102</v>
      </c>
      <c r="BG2" s="10">
        <v>101700.875</v>
      </c>
      <c r="BH2" s="10">
        <v>126536.344</v>
      </c>
      <c r="BI2" s="10">
        <v>151199.32</v>
      </c>
      <c r="BJ2" s="10">
        <v>142967.93</v>
      </c>
      <c r="BK2" s="10">
        <v>131863.07800000001</v>
      </c>
      <c r="BL2" s="10">
        <v>151723.40700000001</v>
      </c>
      <c r="BM2" s="10">
        <v>166920.20299999998</v>
      </c>
      <c r="BN2" s="10">
        <v>147690.94500000001</v>
      </c>
      <c r="BO2" s="10">
        <v>164663.375</v>
      </c>
    </row>
    <row r="3" spans="1:67" customFormat="1" ht="14.5">
      <c r="A3" t="s">
        <v>74</v>
      </c>
      <c r="B3" s="9" t="s">
        <v>2</v>
      </c>
      <c r="C3" s="10" t="s">
        <v>3</v>
      </c>
      <c r="D3" s="10">
        <v>5983.6970000000001</v>
      </c>
      <c r="E3" s="10">
        <v>8032.43</v>
      </c>
      <c r="F3" s="10">
        <v>6985.6049999999996</v>
      </c>
      <c r="G3" s="10">
        <v>8048.7000000000007</v>
      </c>
      <c r="H3" s="10">
        <v>8892.5420000000013</v>
      </c>
      <c r="I3" s="10">
        <v>8778.2999999999993</v>
      </c>
      <c r="J3" s="10">
        <v>9298.0709999999999</v>
      </c>
      <c r="K3" s="10">
        <v>9437.518</v>
      </c>
      <c r="L3" s="10">
        <v>10716.903</v>
      </c>
      <c r="M3" s="10">
        <v>11526.574000000001</v>
      </c>
      <c r="N3" s="10">
        <v>11666.575000000001</v>
      </c>
      <c r="O3" s="10">
        <v>10738.039000000001</v>
      </c>
      <c r="P3" s="10">
        <v>10540.136999999999</v>
      </c>
      <c r="Q3" s="10">
        <v>10799.29</v>
      </c>
      <c r="R3" s="10">
        <v>10888.578</v>
      </c>
      <c r="S3" s="10">
        <v>11051.615</v>
      </c>
      <c r="T3" s="10">
        <v>11304.405999999999</v>
      </c>
      <c r="U3" s="10">
        <v>11700.828000000001</v>
      </c>
      <c r="V3" s="10">
        <v>11876.923999999999</v>
      </c>
      <c r="W3" s="10">
        <v>12542.774000000001</v>
      </c>
      <c r="X3" s="10">
        <v>12844.694</v>
      </c>
      <c r="Y3" s="10">
        <v>13738.240999999998</v>
      </c>
      <c r="Z3" s="10">
        <v>14419.941999999999</v>
      </c>
      <c r="AA3" s="10">
        <v>15958.710000000001</v>
      </c>
      <c r="AB3" s="10">
        <v>16102.082999999999</v>
      </c>
      <c r="AC3" s="10">
        <v>16743.181</v>
      </c>
      <c r="AD3" s="10">
        <v>19396.707999999999</v>
      </c>
      <c r="AE3" s="10">
        <v>29521.66</v>
      </c>
      <c r="AF3" s="10">
        <v>34406.957000000002</v>
      </c>
      <c r="AG3" s="10">
        <v>39268.074999999997</v>
      </c>
      <c r="AH3" s="10">
        <v>44867.67</v>
      </c>
      <c r="AI3" s="10">
        <v>50627.074000000001</v>
      </c>
      <c r="AJ3" s="10">
        <v>58900.505999999994</v>
      </c>
      <c r="AK3" s="10">
        <v>87880.73</v>
      </c>
      <c r="AL3" s="10">
        <v>109477.496</v>
      </c>
      <c r="AM3" s="10">
        <v>115630.08299999998</v>
      </c>
      <c r="AN3" s="10">
        <v>102735.336</v>
      </c>
      <c r="AO3" s="10">
        <v>106949.05099999999</v>
      </c>
      <c r="AP3" s="10">
        <v>109202.46100000001</v>
      </c>
      <c r="AQ3" s="10">
        <v>73090.995999999999</v>
      </c>
      <c r="AR3" s="10">
        <v>75694.877000000008</v>
      </c>
      <c r="AS3" s="10">
        <v>74916.547000000006</v>
      </c>
      <c r="AT3" s="10">
        <v>81503.281000000003</v>
      </c>
      <c r="AU3" s="10">
        <v>91165.282000000007</v>
      </c>
      <c r="AV3" s="10">
        <v>79025.91</v>
      </c>
      <c r="AW3" s="10">
        <v>73726.803</v>
      </c>
      <c r="AX3" s="10">
        <v>74679.176999999996</v>
      </c>
      <c r="AY3" s="10">
        <v>76203.929999999993</v>
      </c>
      <c r="AZ3" s="10">
        <v>76556.741999999998</v>
      </c>
      <c r="BA3" s="10">
        <v>89495.687999999995</v>
      </c>
      <c r="BB3" s="10">
        <v>93328.062999999995</v>
      </c>
      <c r="BC3" s="10">
        <v>76425.847000000009</v>
      </c>
      <c r="BD3" s="10">
        <v>77503.425000000003</v>
      </c>
      <c r="BE3" s="10">
        <v>102539.40700000001</v>
      </c>
      <c r="BF3" s="10">
        <v>112489.817</v>
      </c>
      <c r="BG3" s="10">
        <v>104118.004</v>
      </c>
      <c r="BH3" s="10">
        <v>127705.524</v>
      </c>
      <c r="BI3" s="10">
        <v>150901.72200000001</v>
      </c>
      <c r="BJ3" s="10">
        <v>181720.75399999999</v>
      </c>
      <c r="BK3" s="10">
        <v>217749.73800000001</v>
      </c>
      <c r="BL3" s="10">
        <v>239899.204</v>
      </c>
      <c r="BM3" s="10">
        <v>296165.40600000002</v>
      </c>
      <c r="BN3" s="10">
        <v>202428.52300000002</v>
      </c>
      <c r="BO3" s="10">
        <v>226533.85199999998</v>
      </c>
    </row>
    <row r="4" spans="1:67" customFormat="1" ht="14.5">
      <c r="A4" t="s">
        <v>74</v>
      </c>
      <c r="B4" s="9" t="s">
        <v>75</v>
      </c>
      <c r="C4" s="10" t="s">
        <v>76</v>
      </c>
      <c r="D4" s="10">
        <v>59256.837</v>
      </c>
      <c r="E4" s="10">
        <v>66352.907000000007</v>
      </c>
      <c r="F4" s="10">
        <v>64755.287000000011</v>
      </c>
      <c r="G4" s="10">
        <v>75224.804000000004</v>
      </c>
      <c r="H4" s="10">
        <v>90074.071999999986</v>
      </c>
      <c r="I4" s="10">
        <v>93443.248000000007</v>
      </c>
      <c r="J4" s="10">
        <v>102149.495</v>
      </c>
      <c r="K4" s="10">
        <v>96757.978999999992</v>
      </c>
      <c r="L4" s="10">
        <v>109412.67700000001</v>
      </c>
      <c r="M4" s="10">
        <v>114067.859</v>
      </c>
      <c r="N4" s="10">
        <v>118840.30299999999</v>
      </c>
      <c r="O4" s="10">
        <v>112132.50699999998</v>
      </c>
      <c r="P4" s="10">
        <v>126147.34900000002</v>
      </c>
      <c r="Q4" s="10">
        <v>127463.39199999999</v>
      </c>
      <c r="R4" s="10">
        <v>128045.53</v>
      </c>
      <c r="S4" s="10">
        <v>140734.91800000001</v>
      </c>
      <c r="T4" s="10">
        <v>148632.27100000001</v>
      </c>
      <c r="U4" s="10">
        <v>160071.46299999999</v>
      </c>
      <c r="V4" s="10">
        <v>177440.41999999998</v>
      </c>
      <c r="W4" s="10">
        <v>198052.323</v>
      </c>
      <c r="X4" s="10">
        <v>202773.413</v>
      </c>
      <c r="Y4" s="10">
        <v>220384.88699999999</v>
      </c>
      <c r="Z4" s="10">
        <v>231470.33800000002</v>
      </c>
      <c r="AA4" s="10">
        <v>228233.98300000001</v>
      </c>
      <c r="AB4" s="10">
        <v>241507.62099999996</v>
      </c>
      <c r="AC4" s="10">
        <v>267370.11100000003</v>
      </c>
      <c r="AD4" s="10">
        <v>294429.47199999995</v>
      </c>
      <c r="AE4" s="10">
        <v>311789.23299999995</v>
      </c>
      <c r="AF4" s="10">
        <v>328242.86300000001</v>
      </c>
      <c r="AG4" s="10">
        <v>388578.25</v>
      </c>
      <c r="AH4" s="10">
        <v>440823.93599999999</v>
      </c>
      <c r="AI4" s="10">
        <v>490342.16899999999</v>
      </c>
      <c r="AJ4" s="10">
        <v>538636.09600000002</v>
      </c>
      <c r="AK4" s="10">
        <v>558850.03899999999</v>
      </c>
      <c r="AL4" s="10">
        <v>623384.36199999996</v>
      </c>
      <c r="AM4" s="10">
        <v>610023.16599999997</v>
      </c>
      <c r="AN4" s="10">
        <v>660169.10199999996</v>
      </c>
      <c r="AO4" s="10">
        <v>731119.34000000008</v>
      </c>
      <c r="AP4" s="10">
        <v>756596.23700000008</v>
      </c>
      <c r="AQ4" s="10">
        <v>775988.3060000001</v>
      </c>
      <c r="AR4" s="10">
        <v>822621.45900000003</v>
      </c>
      <c r="AS4" s="10">
        <v>899784.36300000013</v>
      </c>
      <c r="AT4" s="10">
        <v>944924.27599999984</v>
      </c>
      <c r="AU4" s="10">
        <v>968497.55699999991</v>
      </c>
      <c r="AV4" s="10">
        <v>971187.91700000002</v>
      </c>
      <c r="AW4" s="10">
        <v>1016805.439</v>
      </c>
      <c r="AX4" s="10">
        <v>1061049.3329999999</v>
      </c>
      <c r="AY4" s="10">
        <v>1129327.0620000002</v>
      </c>
      <c r="AZ4" s="10">
        <v>1186439.0149999999</v>
      </c>
      <c r="BA4" s="10">
        <v>1219108.0129999998</v>
      </c>
      <c r="BB4" s="10">
        <v>1299402.9439999999</v>
      </c>
      <c r="BC4" s="10">
        <v>1363865.2789999999</v>
      </c>
      <c r="BD4" s="10">
        <v>1422639.7490000001</v>
      </c>
      <c r="BE4" s="10">
        <v>1450769.1609999998</v>
      </c>
      <c r="BF4" s="10">
        <v>1377120.898</v>
      </c>
      <c r="BG4" s="10">
        <v>1396752.0109999999</v>
      </c>
      <c r="BH4" s="10">
        <v>1419536.0289999999</v>
      </c>
      <c r="BI4" s="10">
        <v>1533372.9939999999</v>
      </c>
      <c r="BJ4" s="10">
        <v>1623387.7560000001</v>
      </c>
      <c r="BK4" s="10">
        <v>1691948.764</v>
      </c>
      <c r="BL4" s="10">
        <v>1753021.0750000002</v>
      </c>
      <c r="BM4" s="10">
        <v>1676874.5920000002</v>
      </c>
      <c r="BN4" s="10">
        <v>1578402.4139999999</v>
      </c>
      <c r="BO4" s="10">
        <v>1739559.7779999999</v>
      </c>
    </row>
    <row r="5" spans="1:67" customFormat="1" ht="14.5">
      <c r="A5" t="s">
        <v>74</v>
      </c>
      <c r="B5" s="9" t="s">
        <v>4</v>
      </c>
      <c r="C5" s="10" t="s">
        <v>5</v>
      </c>
      <c r="D5" s="10">
        <v>4029.7629999999999</v>
      </c>
      <c r="E5" s="10">
        <v>4490.0569999999998</v>
      </c>
      <c r="F5" s="10">
        <v>5157.8250000000007</v>
      </c>
      <c r="G5" s="10">
        <v>5639.3389999999999</v>
      </c>
      <c r="H5" s="10">
        <v>6513.1309999999994</v>
      </c>
      <c r="I5" s="10">
        <v>7169.3899999999994</v>
      </c>
      <c r="J5" s="10">
        <v>7878.8629999999994</v>
      </c>
      <c r="K5" s="10">
        <v>8719.18</v>
      </c>
      <c r="L5" s="10">
        <v>9390.57</v>
      </c>
      <c r="M5" s="10">
        <v>10043.763000000001</v>
      </c>
      <c r="N5" s="10">
        <v>10820.321</v>
      </c>
      <c r="O5" s="10">
        <v>11599.037</v>
      </c>
      <c r="P5" s="10">
        <v>12865.587</v>
      </c>
      <c r="Q5" s="10">
        <v>13947.321</v>
      </c>
      <c r="R5" s="10">
        <v>14474.670999999998</v>
      </c>
      <c r="S5" s="10">
        <v>15599.764999999999</v>
      </c>
      <c r="T5" s="10">
        <v>16535.506000000001</v>
      </c>
      <c r="U5" s="10">
        <v>18080.39</v>
      </c>
      <c r="V5" s="10">
        <v>18811.494999999999</v>
      </c>
      <c r="W5" s="10">
        <v>19299.505000000001</v>
      </c>
      <c r="X5" s="10">
        <v>21589.066999999999</v>
      </c>
      <c r="Y5" s="10">
        <v>23096.779000000002</v>
      </c>
      <c r="Z5" s="10">
        <v>23335.150999999998</v>
      </c>
      <c r="AA5" s="10">
        <v>25165.969000000001</v>
      </c>
      <c r="AB5" s="10">
        <v>28412.609</v>
      </c>
      <c r="AC5" s="10">
        <v>30572.898000000001</v>
      </c>
      <c r="AD5" s="10">
        <v>32670.953999999998</v>
      </c>
      <c r="AE5" s="10">
        <v>34667.836000000003</v>
      </c>
      <c r="AF5" s="10">
        <v>44036.328000000001</v>
      </c>
      <c r="AG5" s="10">
        <v>50812.656000000003</v>
      </c>
      <c r="AH5" s="10">
        <v>57052.668999999994</v>
      </c>
      <c r="AI5" s="10">
        <v>61438.134999999995</v>
      </c>
      <c r="AJ5" s="10">
        <v>64225.271999999997</v>
      </c>
      <c r="AK5" s="10">
        <v>82397.112999999998</v>
      </c>
      <c r="AL5" s="10">
        <v>99829.546999999991</v>
      </c>
      <c r="AM5" s="10">
        <v>115511.78300000001</v>
      </c>
      <c r="AN5" s="10">
        <v>124088.692</v>
      </c>
      <c r="AO5" s="10">
        <v>140886.652</v>
      </c>
      <c r="AP5" s="10">
        <v>154525.035</v>
      </c>
      <c r="AQ5" s="10">
        <v>161836.87899999999</v>
      </c>
      <c r="AR5" s="10">
        <v>151748.09399999998</v>
      </c>
      <c r="AS5" s="10">
        <v>154215.69900000002</v>
      </c>
      <c r="AT5" s="10">
        <v>164196.766</v>
      </c>
      <c r="AU5" s="10">
        <v>171255.25400000002</v>
      </c>
      <c r="AV5" s="10">
        <v>174548.774</v>
      </c>
      <c r="AW5" s="10">
        <v>174240.42600000001</v>
      </c>
      <c r="AX5" s="10">
        <v>180267.37900000002</v>
      </c>
      <c r="AY5" s="10">
        <v>185972.46899999998</v>
      </c>
      <c r="AZ5" s="10">
        <v>194813.554</v>
      </c>
      <c r="BA5" s="10">
        <v>187308.141</v>
      </c>
      <c r="BB5" s="10">
        <v>182695.92599999998</v>
      </c>
      <c r="BC5" s="10">
        <v>171637.508</v>
      </c>
      <c r="BD5" s="10">
        <v>178377.89499999999</v>
      </c>
      <c r="BE5" s="10">
        <v>179230.37099999998</v>
      </c>
      <c r="BF5" s="10">
        <v>189511.16</v>
      </c>
      <c r="BG5" s="10">
        <v>184221.82800000001</v>
      </c>
      <c r="BH5" s="10">
        <v>194546.20699999999</v>
      </c>
      <c r="BI5" s="10">
        <v>211217.07</v>
      </c>
      <c r="BJ5" s="10">
        <v>208313.375</v>
      </c>
      <c r="BK5" s="10">
        <v>238200.64799999999</v>
      </c>
      <c r="BL5" s="10">
        <v>251947.60200000001</v>
      </c>
      <c r="BM5" s="10">
        <v>263630.71100000001</v>
      </c>
      <c r="BN5" s="10">
        <v>266169.946</v>
      </c>
      <c r="BO5" s="10">
        <v>273031.32799999998</v>
      </c>
    </row>
    <row r="6" spans="1:67" customFormat="1" ht="14.5">
      <c r="A6" t="s">
        <v>74</v>
      </c>
      <c r="B6" s="9" t="s">
        <v>6</v>
      </c>
      <c r="C6" s="10" t="s">
        <v>7</v>
      </c>
      <c r="D6" s="10">
        <v>9324.3040000000001</v>
      </c>
      <c r="E6" s="10">
        <v>11608.074000000001</v>
      </c>
      <c r="F6" s="10">
        <v>11757.3</v>
      </c>
      <c r="G6" s="10">
        <v>13382.978000000001</v>
      </c>
      <c r="H6" s="10">
        <v>15967.351000000001</v>
      </c>
      <c r="I6" s="10">
        <v>17235.321</v>
      </c>
      <c r="J6" s="10">
        <v>17904.400000000001</v>
      </c>
      <c r="K6" s="10">
        <v>18011.579999999998</v>
      </c>
      <c r="L6" s="10">
        <v>19340.839</v>
      </c>
      <c r="M6" s="10">
        <v>21264.121999999999</v>
      </c>
      <c r="N6" s="10">
        <v>22337.205000000002</v>
      </c>
      <c r="O6" s="10">
        <v>21968.728999999999</v>
      </c>
      <c r="P6" s="10">
        <v>23806.828000000001</v>
      </c>
      <c r="Q6" s="10">
        <v>24234.534</v>
      </c>
      <c r="R6" s="10">
        <v>25214.050000000003</v>
      </c>
      <c r="S6" s="10">
        <v>27143.191999999999</v>
      </c>
      <c r="T6" s="10">
        <v>28937.612000000001</v>
      </c>
      <c r="U6" s="10">
        <v>31741.696</v>
      </c>
      <c r="V6" s="10">
        <v>34832.148000000001</v>
      </c>
      <c r="W6" s="10">
        <v>38338.513999999996</v>
      </c>
      <c r="X6" s="10">
        <v>39985.402999999998</v>
      </c>
      <c r="Y6" s="10">
        <v>43782.75</v>
      </c>
      <c r="Z6" s="10">
        <v>48851.541000000005</v>
      </c>
      <c r="AA6" s="10">
        <v>51691.418999999994</v>
      </c>
      <c r="AB6" s="10">
        <v>56720.510999999999</v>
      </c>
      <c r="AC6" s="10">
        <v>62544.560000000005</v>
      </c>
      <c r="AD6" s="10">
        <v>70729.929999999993</v>
      </c>
      <c r="AE6" s="10">
        <v>76558.858999999997</v>
      </c>
      <c r="AF6" s="10">
        <v>76645.214999999997</v>
      </c>
      <c r="AG6" s="10">
        <v>90168.74</v>
      </c>
      <c r="AH6" s="10">
        <v>98894.96100000001</v>
      </c>
      <c r="AI6" s="10">
        <v>115856.322</v>
      </c>
      <c r="AJ6" s="10">
        <v>129835.11599999999</v>
      </c>
      <c r="AK6" s="10">
        <v>139070.785</v>
      </c>
      <c r="AL6" s="10">
        <v>138765.05600000001</v>
      </c>
      <c r="AM6" s="10">
        <v>136269.27600000001</v>
      </c>
      <c r="AN6" s="10">
        <v>144069.51300000001</v>
      </c>
      <c r="AO6" s="10">
        <v>167767.299</v>
      </c>
      <c r="AP6" s="10">
        <v>184836.19</v>
      </c>
      <c r="AQ6" s="10">
        <v>202983.21400000001</v>
      </c>
      <c r="AR6" s="10">
        <v>210965.76700000002</v>
      </c>
      <c r="AS6" s="10">
        <v>229829.46500000003</v>
      </c>
      <c r="AT6" s="10">
        <v>243994.29300000001</v>
      </c>
      <c r="AU6" s="10">
        <v>246027.90700000001</v>
      </c>
      <c r="AV6" s="10">
        <v>225338.696</v>
      </c>
      <c r="AW6" s="10">
        <v>232569.361</v>
      </c>
      <c r="AX6" s="10">
        <v>248720.21300000002</v>
      </c>
      <c r="AY6" s="10">
        <v>277592.12300000002</v>
      </c>
      <c r="AZ6" s="10">
        <v>291027.26200000005</v>
      </c>
      <c r="BA6" s="10">
        <v>319938.71499999997</v>
      </c>
      <c r="BB6" s="10">
        <v>341426.42199999996</v>
      </c>
      <c r="BC6" s="10">
        <v>381329.098</v>
      </c>
      <c r="BD6" s="10">
        <v>425816.78899999999</v>
      </c>
      <c r="BE6" s="10">
        <v>464596.09399999998</v>
      </c>
      <c r="BF6" s="10">
        <v>487729.47699999996</v>
      </c>
      <c r="BG6" s="10">
        <v>491364.52399999998</v>
      </c>
      <c r="BH6" s="10">
        <v>512927.58600000001</v>
      </c>
      <c r="BI6" s="10">
        <v>550654.96100000001</v>
      </c>
      <c r="BJ6" s="10">
        <v>608606.47600000002</v>
      </c>
      <c r="BK6" s="10">
        <v>646972.00800000003</v>
      </c>
      <c r="BL6" s="10">
        <v>649801.24199999997</v>
      </c>
      <c r="BM6" s="10">
        <v>610774.125</v>
      </c>
      <c r="BN6" s="10">
        <v>538862.68800000008</v>
      </c>
      <c r="BO6" s="10">
        <v>508424.78100000002</v>
      </c>
    </row>
    <row r="7" spans="1:67" customFormat="1" ht="14.5">
      <c r="A7" t="s">
        <v>74</v>
      </c>
      <c r="B7" s="9" t="s">
        <v>77</v>
      </c>
      <c r="C7" s="10" t="s">
        <v>78</v>
      </c>
      <c r="D7" s="10">
        <v>31933.082000000002</v>
      </c>
      <c r="E7" s="10">
        <v>34418.5</v>
      </c>
      <c r="F7" s="10">
        <v>34063.701999999997</v>
      </c>
      <c r="G7" s="10">
        <v>36664.459000000003</v>
      </c>
      <c r="H7" s="10">
        <v>40871.478999999999</v>
      </c>
      <c r="I7" s="10">
        <v>42190.356</v>
      </c>
      <c r="J7" s="10">
        <v>43458.380000000005</v>
      </c>
      <c r="K7" s="10">
        <v>44071.988000000005</v>
      </c>
      <c r="L7" s="10">
        <v>48047.162999999993</v>
      </c>
      <c r="M7" s="10">
        <v>50578.972000000002</v>
      </c>
      <c r="N7" s="10">
        <v>53542.768999999993</v>
      </c>
      <c r="O7" s="10">
        <v>54458.646999999997</v>
      </c>
      <c r="P7" s="10">
        <v>60845.501000000004</v>
      </c>
      <c r="Q7" s="10">
        <v>62766.659999999996</v>
      </c>
      <c r="R7" s="10">
        <v>64223.42</v>
      </c>
      <c r="S7" s="10">
        <v>68631.141000000003</v>
      </c>
      <c r="T7" s="10">
        <v>71447.005000000005</v>
      </c>
      <c r="U7" s="10">
        <v>77897.352000000014</v>
      </c>
      <c r="V7" s="10">
        <v>83941.247000000003</v>
      </c>
      <c r="W7" s="10">
        <v>91682.306999999986</v>
      </c>
      <c r="X7" s="10">
        <v>97456.72099999999</v>
      </c>
      <c r="Y7" s="10">
        <v>105583.60999999999</v>
      </c>
      <c r="Z7" s="10">
        <v>113525.057</v>
      </c>
      <c r="AA7" s="10">
        <v>120841.024</v>
      </c>
      <c r="AB7" s="10">
        <v>130698.193</v>
      </c>
      <c r="AC7" s="10">
        <v>144085.209</v>
      </c>
      <c r="AD7" s="10">
        <v>163823.84700000001</v>
      </c>
      <c r="AE7" s="10">
        <v>176654.60499999998</v>
      </c>
      <c r="AF7" s="10">
        <v>206728.125</v>
      </c>
      <c r="AG7" s="10">
        <v>195793.37900000002</v>
      </c>
      <c r="AH7" s="10">
        <v>223368.89500000002</v>
      </c>
      <c r="AI7" s="10">
        <v>258562.75699999998</v>
      </c>
      <c r="AJ7" s="10">
        <v>299161.68400000001</v>
      </c>
      <c r="AK7" s="10">
        <v>279008.57900000003</v>
      </c>
      <c r="AL7" s="10">
        <v>317393.076</v>
      </c>
      <c r="AM7" s="10">
        <v>342469.17300000001</v>
      </c>
      <c r="AN7" s="10">
        <v>378557.84899999999</v>
      </c>
      <c r="AO7" s="10">
        <v>423728.13699999999</v>
      </c>
      <c r="AP7" s="10">
        <v>446851.4040000001</v>
      </c>
      <c r="AQ7" s="10">
        <v>498136.48700000002</v>
      </c>
      <c r="AR7" s="10">
        <v>508319.99199999997</v>
      </c>
      <c r="AS7" s="10">
        <v>559987.87</v>
      </c>
      <c r="AT7" s="10">
        <v>600779.83100000001</v>
      </c>
      <c r="AU7" s="10">
        <v>612447.05500000005</v>
      </c>
      <c r="AV7" s="10">
        <v>636753.15500000003</v>
      </c>
      <c r="AW7" s="10">
        <v>664276.49200000009</v>
      </c>
      <c r="AX7" s="10">
        <v>692099.20600000001</v>
      </c>
      <c r="AY7" s="10">
        <v>761915.67200000002</v>
      </c>
      <c r="AZ7" s="10">
        <v>775750.446</v>
      </c>
      <c r="BA7" s="10">
        <v>843570.20100000012</v>
      </c>
      <c r="BB7" s="10">
        <v>911528.152</v>
      </c>
      <c r="BC7" s="10">
        <v>954594.85900000005</v>
      </c>
      <c r="BD7" s="10">
        <v>982751.97400000005</v>
      </c>
      <c r="BE7" s="10">
        <v>1043542.741</v>
      </c>
      <c r="BF7" s="10">
        <v>1071551.3520000002</v>
      </c>
      <c r="BG7" s="10">
        <v>1091934.523</v>
      </c>
      <c r="BH7" s="10">
        <v>1128658.9300000002</v>
      </c>
      <c r="BI7" s="10">
        <v>1181020.3160000001</v>
      </c>
      <c r="BJ7" s="10">
        <v>1264056.3640000001</v>
      </c>
      <c r="BK7" s="10">
        <v>1337284.32</v>
      </c>
      <c r="BL7" s="10">
        <v>1367632.6500000001</v>
      </c>
      <c r="BM7" s="10">
        <v>1342489.3670000001</v>
      </c>
      <c r="BN7" s="10">
        <v>1299941.9739999999</v>
      </c>
      <c r="BO7" s="10">
        <v>1356247.3900000001</v>
      </c>
    </row>
    <row r="8" spans="1:67" customFormat="1" ht="14.5">
      <c r="A8" t="s">
        <v>74</v>
      </c>
      <c r="B8" s="9" t="s">
        <v>8</v>
      </c>
      <c r="C8" s="10" t="s">
        <v>9</v>
      </c>
      <c r="D8" s="10">
        <v>5846.317</v>
      </c>
      <c r="E8" s="10">
        <v>6167.4169999999995</v>
      </c>
      <c r="F8" s="10">
        <v>6292.643</v>
      </c>
      <c r="G8" s="10">
        <v>6508.0069999999996</v>
      </c>
      <c r="H8" s="10">
        <v>7073.9580000000005</v>
      </c>
      <c r="I8" s="10">
        <v>7488.0219999999999</v>
      </c>
      <c r="J8" s="10">
        <v>7687.2049999999999</v>
      </c>
      <c r="K8" s="10">
        <v>7904.3070000000007</v>
      </c>
      <c r="L8" s="10">
        <v>8332.9650000000001</v>
      </c>
      <c r="M8" s="10">
        <v>8656.3119999999999</v>
      </c>
      <c r="N8" s="10">
        <v>9240.7369999999992</v>
      </c>
      <c r="O8" s="10">
        <v>9322.83</v>
      </c>
      <c r="P8" s="10">
        <v>10147.916000000001</v>
      </c>
      <c r="Q8" s="10">
        <v>10376.499000000002</v>
      </c>
      <c r="R8" s="10">
        <v>10628.457</v>
      </c>
      <c r="S8" s="10">
        <v>11375.539999999999</v>
      </c>
      <c r="T8" s="10">
        <v>11911.916000000001</v>
      </c>
      <c r="U8" s="10">
        <v>12918.117</v>
      </c>
      <c r="V8" s="10">
        <v>14027.577000000001</v>
      </c>
      <c r="W8" s="10">
        <v>15125.657999999999</v>
      </c>
      <c r="X8" s="10">
        <v>16334.869000000001</v>
      </c>
      <c r="Y8" s="10">
        <v>17934.946</v>
      </c>
      <c r="Z8" s="10">
        <v>19507.726999999999</v>
      </c>
      <c r="AA8" s="10">
        <v>20817.332000000002</v>
      </c>
      <c r="AB8" s="10">
        <v>22532.216</v>
      </c>
      <c r="AC8" s="10">
        <v>24554.665000000001</v>
      </c>
      <c r="AD8" s="10">
        <v>26717.361000000001</v>
      </c>
      <c r="AE8" s="10">
        <v>28881.326000000001</v>
      </c>
      <c r="AF8" s="10">
        <v>32083.687999999998</v>
      </c>
      <c r="AG8" s="10">
        <v>37666.75</v>
      </c>
      <c r="AH8" s="10">
        <v>42941.061000000002</v>
      </c>
      <c r="AI8" s="10">
        <v>49889.043000000005</v>
      </c>
      <c r="AJ8" s="10">
        <v>56230.902999999998</v>
      </c>
      <c r="AK8" s="10">
        <v>60782.902999999998</v>
      </c>
      <c r="AL8" s="10">
        <v>66587.635999999999</v>
      </c>
      <c r="AM8" s="10">
        <v>71325.14899999999</v>
      </c>
      <c r="AN8" s="10">
        <v>79146.527999999991</v>
      </c>
      <c r="AO8" s="10">
        <v>84151.369000000006</v>
      </c>
      <c r="AP8" s="10">
        <v>93263.261999999988</v>
      </c>
      <c r="AQ8" s="10">
        <v>98888.014999999999</v>
      </c>
      <c r="AR8" s="10">
        <v>105552.648</v>
      </c>
      <c r="AS8" s="10">
        <v>115841.201</v>
      </c>
      <c r="AT8" s="10">
        <v>125035.473</v>
      </c>
      <c r="AU8" s="10">
        <v>132071.12700000001</v>
      </c>
      <c r="AV8" s="10">
        <v>135130.106</v>
      </c>
      <c r="AW8" s="10">
        <v>139096.81899999999</v>
      </c>
      <c r="AX8" s="10">
        <v>148662.95499999999</v>
      </c>
      <c r="AY8" s="10">
        <v>156007.83199999999</v>
      </c>
      <c r="AZ8" s="10">
        <v>163334.829</v>
      </c>
      <c r="BA8" s="10">
        <v>173717.25</v>
      </c>
      <c r="BB8" s="10">
        <v>189879.90700000001</v>
      </c>
      <c r="BC8" s="10">
        <v>211827.05800000002</v>
      </c>
      <c r="BD8" s="10">
        <v>234367.65700000001</v>
      </c>
      <c r="BE8" s="10">
        <v>251050.891</v>
      </c>
      <c r="BF8" s="10">
        <v>264206.38300000003</v>
      </c>
      <c r="BG8" s="10">
        <v>276176.08600000001</v>
      </c>
      <c r="BH8" s="10">
        <v>286683.516</v>
      </c>
      <c r="BI8" s="10">
        <v>306797.75</v>
      </c>
      <c r="BJ8" s="10">
        <v>325874.891</v>
      </c>
      <c r="BK8" s="10">
        <v>341100.31300000002</v>
      </c>
      <c r="BL8" s="10">
        <v>364296.20299999998</v>
      </c>
      <c r="BM8" s="10">
        <v>355930.71100000001</v>
      </c>
      <c r="BN8" s="10">
        <v>340622.32</v>
      </c>
      <c r="BO8" s="10">
        <v>366603.71900000004</v>
      </c>
    </row>
    <row r="9" spans="1:67" customFormat="1" ht="14.5">
      <c r="A9" t="s">
        <v>74</v>
      </c>
      <c r="B9" s="9" t="s">
        <v>79</v>
      </c>
      <c r="C9" s="10" t="s">
        <v>80</v>
      </c>
      <c r="D9" s="10">
        <v>18373.406999999999</v>
      </c>
      <c r="E9" s="10">
        <v>20556.850999999999</v>
      </c>
      <c r="F9" s="10">
        <v>20481.995999999999</v>
      </c>
      <c r="G9" s="10">
        <v>22621.050999999999</v>
      </c>
      <c r="H9" s="10">
        <v>25493.491999999998</v>
      </c>
      <c r="I9" s="10">
        <v>27428.524999999998</v>
      </c>
      <c r="J9" s="10">
        <v>29083.238999999998</v>
      </c>
      <c r="K9" s="10">
        <v>27900.364000000001</v>
      </c>
      <c r="L9" s="10">
        <v>30345.847000000002</v>
      </c>
      <c r="M9" s="10">
        <v>31868.146000000001</v>
      </c>
      <c r="N9" s="10">
        <v>33750.625</v>
      </c>
      <c r="O9" s="10">
        <v>33087.226999999999</v>
      </c>
      <c r="P9" s="10">
        <v>35505.745999999999</v>
      </c>
      <c r="Q9" s="10">
        <v>36505.981</v>
      </c>
      <c r="R9" s="10">
        <v>37268.407999999996</v>
      </c>
      <c r="S9" s="10">
        <v>40054.103000000003</v>
      </c>
      <c r="T9" s="10">
        <v>42658.337</v>
      </c>
      <c r="U9" s="10">
        <v>45502.718000000001</v>
      </c>
      <c r="V9" s="10">
        <v>49127.076000000001</v>
      </c>
      <c r="W9" s="10">
        <v>53404.003999999994</v>
      </c>
      <c r="X9" s="10">
        <v>55420.981</v>
      </c>
      <c r="Y9" s="10">
        <v>60743.258000000002</v>
      </c>
      <c r="Z9" s="10">
        <v>65356.267999999996</v>
      </c>
      <c r="AA9" s="10">
        <v>69911.554999999993</v>
      </c>
      <c r="AB9" s="10">
        <v>76643.691000000006</v>
      </c>
      <c r="AC9" s="10">
        <v>85369.040999999997</v>
      </c>
      <c r="AD9" s="10">
        <v>93561.414000000004</v>
      </c>
      <c r="AE9" s="10">
        <v>102122.10399999999</v>
      </c>
      <c r="AF9" s="10">
        <v>104413.25700000001</v>
      </c>
      <c r="AG9" s="10">
        <v>124069.69899999999</v>
      </c>
      <c r="AH9" s="10">
        <v>137210.337</v>
      </c>
      <c r="AI9" s="10">
        <v>156540.552</v>
      </c>
      <c r="AJ9" s="10">
        <v>177102.30499999999</v>
      </c>
      <c r="AK9" s="10">
        <v>191178.19099999999</v>
      </c>
      <c r="AL9" s="10">
        <v>217943.24599999998</v>
      </c>
      <c r="AM9" s="10">
        <v>218631.47999999998</v>
      </c>
      <c r="AN9" s="10">
        <v>237771.258</v>
      </c>
      <c r="AO9" s="10">
        <v>252652.53099999999</v>
      </c>
      <c r="AP9" s="10">
        <v>271576.31299999997</v>
      </c>
      <c r="AQ9" s="10">
        <v>285654.82499999995</v>
      </c>
      <c r="AR9" s="10">
        <v>295949.79000000004</v>
      </c>
      <c r="AS9" s="10">
        <v>312574.23099999997</v>
      </c>
      <c r="AT9" s="10">
        <v>327379.91800000001</v>
      </c>
      <c r="AU9" s="10">
        <v>346870.04300000001</v>
      </c>
      <c r="AV9" s="10">
        <v>361238.66000000003</v>
      </c>
      <c r="AW9" s="10">
        <v>383656.891</v>
      </c>
      <c r="AX9" s="10">
        <v>407986.196</v>
      </c>
      <c r="AY9" s="10">
        <v>438103.74300000002</v>
      </c>
      <c r="AZ9" s="10">
        <v>454440.57799999998</v>
      </c>
      <c r="BA9" s="10">
        <v>479007.10200000001</v>
      </c>
      <c r="BB9" s="10">
        <v>495873.375</v>
      </c>
      <c r="BC9" s="10">
        <v>519068.69500000001</v>
      </c>
      <c r="BD9" s="10">
        <v>542365.96799999999</v>
      </c>
      <c r="BE9" s="10">
        <v>578543.82799999998</v>
      </c>
      <c r="BF9" s="10">
        <v>591103.89899999998</v>
      </c>
      <c r="BG9" s="10">
        <v>591714.57700000005</v>
      </c>
      <c r="BH9" s="10">
        <v>609934.27399999998</v>
      </c>
      <c r="BI9" s="10">
        <v>655955.58600000001</v>
      </c>
      <c r="BJ9" s="10">
        <v>694661.07799999998</v>
      </c>
      <c r="BK9" s="10">
        <v>725192.49200000009</v>
      </c>
      <c r="BL9" s="10">
        <v>764761.21200000006</v>
      </c>
      <c r="BM9" s="10">
        <v>786036.71900000004</v>
      </c>
      <c r="BN9" s="10">
        <v>743337.96099999989</v>
      </c>
      <c r="BO9" s="10">
        <v>761159.625</v>
      </c>
    </row>
    <row r="10" spans="1:67" customFormat="1" ht="14.5">
      <c r="A10" t="s">
        <v>74</v>
      </c>
      <c r="B10" s="9" t="s">
        <v>81</v>
      </c>
      <c r="C10" s="10" t="s">
        <v>82</v>
      </c>
      <c r="D10" s="10">
        <v>31500.415000000001</v>
      </c>
      <c r="E10" s="10">
        <v>34824.476999999999</v>
      </c>
      <c r="F10" s="10">
        <v>37385.214</v>
      </c>
      <c r="G10" s="10">
        <v>41190.924999999996</v>
      </c>
      <c r="H10" s="10">
        <v>46127.642999999996</v>
      </c>
      <c r="I10" s="10">
        <v>50570.396999999997</v>
      </c>
      <c r="J10" s="10">
        <v>55698.44</v>
      </c>
      <c r="K10" s="10">
        <v>59934.862999999998</v>
      </c>
      <c r="L10" s="10">
        <v>65091.822999999997</v>
      </c>
      <c r="M10" s="10">
        <v>69621.057000000001</v>
      </c>
      <c r="N10" s="10">
        <v>74992.62</v>
      </c>
      <c r="O10" s="10">
        <v>79916.436000000002</v>
      </c>
      <c r="P10" s="10">
        <v>86535.543999999994</v>
      </c>
      <c r="Q10" s="10">
        <v>92129.667000000001</v>
      </c>
      <c r="R10" s="10">
        <v>98521.46100000001</v>
      </c>
      <c r="S10" s="10">
        <v>105661.62000000001</v>
      </c>
      <c r="T10" s="10">
        <v>111892.239</v>
      </c>
      <c r="U10" s="10">
        <v>120883.66900000001</v>
      </c>
      <c r="V10" s="10">
        <v>130596.77800000002</v>
      </c>
      <c r="W10" s="10">
        <v>142268.09899999999</v>
      </c>
      <c r="X10" s="10">
        <v>153380.91800000001</v>
      </c>
      <c r="Y10" s="10">
        <v>166902.49799999999</v>
      </c>
      <c r="Z10" s="10">
        <v>182999.897</v>
      </c>
      <c r="AA10" s="10">
        <v>196453.467</v>
      </c>
      <c r="AB10" s="10">
        <v>217253.87399999998</v>
      </c>
      <c r="AC10" s="10">
        <v>239984.25599999996</v>
      </c>
      <c r="AD10" s="10">
        <v>266009.16800000001</v>
      </c>
      <c r="AE10" s="10">
        <v>295824.533</v>
      </c>
      <c r="AF10" s="10">
        <v>323050.64500000002</v>
      </c>
      <c r="AG10" s="10">
        <v>367929.45299999998</v>
      </c>
      <c r="AH10" s="10">
        <v>412918.38199999998</v>
      </c>
      <c r="AI10" s="10">
        <v>473030.04399999999</v>
      </c>
      <c r="AJ10" s="10">
        <v>540765.87599999993</v>
      </c>
      <c r="AK10" s="10">
        <v>625316.09499999997</v>
      </c>
      <c r="AL10" s="10">
        <v>695823.054</v>
      </c>
      <c r="AM10" s="10">
        <v>734343.66299999994</v>
      </c>
      <c r="AN10" s="10">
        <v>834045.72900000005</v>
      </c>
      <c r="AO10" s="10">
        <v>939661.24200000009</v>
      </c>
      <c r="AP10" s="10">
        <v>1032739.3539999999</v>
      </c>
      <c r="AQ10" s="10">
        <v>1123597.9310000001</v>
      </c>
      <c r="AR10" s="10">
        <v>1230343.203</v>
      </c>
      <c r="AS10" s="10">
        <v>1324057.1239999998</v>
      </c>
      <c r="AT10" s="10">
        <v>1427632.8689999999</v>
      </c>
      <c r="AU10" s="10">
        <v>1540934.365</v>
      </c>
      <c r="AV10" s="10">
        <v>1620695.879</v>
      </c>
      <c r="AW10" s="10">
        <v>1758001.953</v>
      </c>
      <c r="AX10" s="10">
        <v>1862427.551</v>
      </c>
      <c r="AY10" s="10">
        <v>1958923.602</v>
      </c>
      <c r="AZ10" s="10">
        <v>2101310.1329999999</v>
      </c>
      <c r="BA10" s="10">
        <v>2245176.3059999999</v>
      </c>
      <c r="BB10" s="10">
        <v>2452853.3480000002</v>
      </c>
      <c r="BC10" s="10">
        <v>2637883.9539999999</v>
      </c>
      <c r="BD10" s="10">
        <v>2864667.4920000001</v>
      </c>
      <c r="BE10" s="10">
        <v>3117203.11</v>
      </c>
      <c r="BF10" s="10">
        <v>3336958.9070000001</v>
      </c>
      <c r="BG10" s="10">
        <v>3461315.8840000001</v>
      </c>
      <c r="BH10" s="10">
        <v>3614917.5470000003</v>
      </c>
      <c r="BI10" s="10">
        <v>3797650.71</v>
      </c>
      <c r="BJ10" s="10">
        <v>4098436.196</v>
      </c>
      <c r="BK10" s="10">
        <v>4376794.0319999997</v>
      </c>
      <c r="BL10" s="10">
        <v>4596525.4780000001</v>
      </c>
      <c r="BM10" s="10">
        <v>4740355.4460000005</v>
      </c>
      <c r="BN10" s="10">
        <v>4691297.1890000002</v>
      </c>
      <c r="BO10" s="10">
        <v>4830060.2819999997</v>
      </c>
    </row>
    <row r="11" spans="1:67" customFormat="1" ht="14.5">
      <c r="A11" t="s">
        <v>74</v>
      </c>
      <c r="B11" s="9" t="s">
        <v>83</v>
      </c>
      <c r="C11" s="10" t="s">
        <v>84</v>
      </c>
      <c r="D11" s="10">
        <v>43828.930999999997</v>
      </c>
      <c r="E11" s="10">
        <v>44218.78</v>
      </c>
      <c r="F11" s="10">
        <v>46099.935000000005</v>
      </c>
      <c r="G11" s="10">
        <v>47558.963000000003</v>
      </c>
      <c r="H11" s="10">
        <v>56428.576000000001</v>
      </c>
      <c r="I11" s="10">
        <v>62329.281999999992</v>
      </c>
      <c r="J11" s="10">
        <v>65669.898000000001</v>
      </c>
      <c r="K11" s="10">
        <v>67742.203999999998</v>
      </c>
      <c r="L11" s="10">
        <v>72864.111999999994</v>
      </c>
      <c r="M11" s="10">
        <v>78175.801000000007</v>
      </c>
      <c r="N11" s="10">
        <v>83412.785000000003</v>
      </c>
      <c r="O11" s="10">
        <v>88599.731</v>
      </c>
      <c r="P11" s="10">
        <v>94173.547000000006</v>
      </c>
      <c r="Q11" s="10">
        <v>100264.947</v>
      </c>
      <c r="R11" s="10">
        <v>106367.052</v>
      </c>
      <c r="S11" s="10">
        <v>114237.19099999999</v>
      </c>
      <c r="T11" s="10">
        <v>121684.321</v>
      </c>
      <c r="U11" s="10">
        <v>131303.38699999999</v>
      </c>
      <c r="V11" s="10">
        <v>140238.97499999998</v>
      </c>
      <c r="W11" s="10">
        <v>155615.73000000001</v>
      </c>
      <c r="X11" s="10">
        <v>170988.652</v>
      </c>
      <c r="Y11" s="10">
        <v>189461.59399999998</v>
      </c>
      <c r="Z11" s="10">
        <v>208012.799</v>
      </c>
      <c r="AA11" s="10">
        <v>228627.63800000001</v>
      </c>
      <c r="AB11" s="10">
        <v>248719.533</v>
      </c>
      <c r="AC11" s="10">
        <v>270612.68099999998</v>
      </c>
      <c r="AD11" s="10">
        <v>293013.80000000005</v>
      </c>
      <c r="AE11" s="10">
        <v>322979.53899999999</v>
      </c>
      <c r="AF11" s="10">
        <v>356239.23699999996</v>
      </c>
      <c r="AG11" s="10">
        <v>400139.34199999995</v>
      </c>
      <c r="AH11" s="10">
        <v>435112.76</v>
      </c>
      <c r="AI11" s="10">
        <v>480603.56999999995</v>
      </c>
      <c r="AJ11" s="10">
        <v>521352.44799999997</v>
      </c>
      <c r="AK11" s="10">
        <v>591955.571</v>
      </c>
      <c r="AL11" s="10">
        <v>653642.86599999992</v>
      </c>
      <c r="AM11" s="10">
        <v>704108.75199999998</v>
      </c>
      <c r="AN11" s="10">
        <v>762874.321</v>
      </c>
      <c r="AO11" s="10">
        <v>837358.147</v>
      </c>
      <c r="AP11" s="10">
        <v>915945.36</v>
      </c>
      <c r="AQ11" s="10">
        <v>974939.9310000001</v>
      </c>
      <c r="AR11" s="10">
        <v>1060015.429</v>
      </c>
      <c r="AS11" s="10">
        <v>1145471.6949999998</v>
      </c>
      <c r="AT11" s="10">
        <v>1253259.3810000001</v>
      </c>
      <c r="AU11" s="10">
        <v>1364207.59</v>
      </c>
      <c r="AV11" s="10">
        <v>1445515.53</v>
      </c>
      <c r="AW11" s="10">
        <v>1528842.8560000001</v>
      </c>
      <c r="AX11" s="10">
        <v>1612563.878</v>
      </c>
      <c r="AY11" s="10">
        <v>1684035.8850000002</v>
      </c>
      <c r="AZ11" s="10">
        <v>1762534.3020000001</v>
      </c>
      <c r="BA11" s="10">
        <v>1831179.8530000001</v>
      </c>
      <c r="BB11" s="10">
        <v>1907693.094</v>
      </c>
      <c r="BC11" s="10">
        <v>1997951.3360000001</v>
      </c>
      <c r="BD11" s="10">
        <v>2123643.2910000002</v>
      </c>
      <c r="BE11" s="10">
        <v>2237829.3199999998</v>
      </c>
      <c r="BF11" s="10">
        <v>2347921.2749999999</v>
      </c>
      <c r="BG11" s="10">
        <v>2516555.2420000001</v>
      </c>
      <c r="BH11" s="10">
        <v>2662408.7130000005</v>
      </c>
      <c r="BI11" s="10">
        <v>2818634.665</v>
      </c>
      <c r="BJ11" s="10">
        <v>2964540.3610000005</v>
      </c>
      <c r="BK11" s="10">
        <v>3129904.1180000002</v>
      </c>
      <c r="BL11" s="10">
        <v>3308303.023</v>
      </c>
      <c r="BM11" s="10">
        <v>3475829.0870000003</v>
      </c>
      <c r="BN11" s="10">
        <v>3594064.8370000003</v>
      </c>
      <c r="BO11" s="10">
        <v>3729516.548</v>
      </c>
    </row>
    <row r="12" spans="1:67" customFormat="1" ht="14.5">
      <c r="A12" t="s">
        <v>74</v>
      </c>
      <c r="B12" s="9" t="s">
        <v>10</v>
      </c>
      <c r="C12" s="10" t="s">
        <v>11</v>
      </c>
      <c r="D12" s="10">
        <v>18642.903999999999</v>
      </c>
      <c r="E12" s="10">
        <v>16930.231</v>
      </c>
      <c r="F12" s="10">
        <v>17207.054</v>
      </c>
      <c r="G12" s="10">
        <v>16937.393</v>
      </c>
      <c r="H12" s="10">
        <v>22474.517</v>
      </c>
      <c r="I12" s="10">
        <v>25891.582999999999</v>
      </c>
      <c r="J12" s="10">
        <v>26566.988000000001</v>
      </c>
      <c r="K12" s="10">
        <v>26631.837</v>
      </c>
      <c r="L12" s="10">
        <v>27807.464</v>
      </c>
      <c r="M12" s="10">
        <v>29097.493999999999</v>
      </c>
      <c r="N12" s="10">
        <v>30156.204000000002</v>
      </c>
      <c r="O12" s="10">
        <v>31471.403999999999</v>
      </c>
      <c r="P12" s="10">
        <v>32642.951000000001</v>
      </c>
      <c r="Q12" s="10">
        <v>34069.387000000002</v>
      </c>
      <c r="R12" s="10">
        <v>35344.423999999999</v>
      </c>
      <c r="S12" s="10">
        <v>37698.756999999998</v>
      </c>
      <c r="T12" s="10">
        <v>39978.543000000005</v>
      </c>
      <c r="U12" s="10">
        <v>42342.766000000003</v>
      </c>
      <c r="V12" s="10">
        <v>44246.805</v>
      </c>
      <c r="W12" s="10">
        <v>48668.370999999999</v>
      </c>
      <c r="X12" s="10">
        <v>52924.403000000006</v>
      </c>
      <c r="Y12" s="10">
        <v>57622.164000000004</v>
      </c>
      <c r="Z12" s="10">
        <v>61088.062000000005</v>
      </c>
      <c r="AA12" s="10">
        <v>64555.437000000005</v>
      </c>
      <c r="AB12" s="10">
        <v>68108.406000000003</v>
      </c>
      <c r="AC12" s="10">
        <v>71825.161999999997</v>
      </c>
      <c r="AD12" s="10">
        <v>74229.653000000006</v>
      </c>
      <c r="AE12" s="10">
        <v>79860.27</v>
      </c>
      <c r="AF12" s="10">
        <v>86352.964999999997</v>
      </c>
      <c r="AG12" s="10">
        <v>94277.508000000002</v>
      </c>
      <c r="AH12" s="10">
        <v>100522.473</v>
      </c>
      <c r="AI12" s="10">
        <v>107030.617</v>
      </c>
      <c r="AJ12" s="10">
        <v>112822.19900000001</v>
      </c>
      <c r="AK12" s="10">
        <v>127106.50200000001</v>
      </c>
      <c r="AL12" s="10">
        <v>140589.78099999999</v>
      </c>
      <c r="AM12" s="10">
        <v>153396.04300000001</v>
      </c>
      <c r="AN12" s="10">
        <v>164757.91</v>
      </c>
      <c r="AO12" s="10">
        <v>186880.69900000002</v>
      </c>
      <c r="AP12" s="10">
        <v>203143.886</v>
      </c>
      <c r="AQ12" s="10">
        <v>210189.391</v>
      </c>
      <c r="AR12" s="10">
        <v>222116.64500000002</v>
      </c>
      <c r="AS12" s="10">
        <v>237306.09399999998</v>
      </c>
      <c r="AT12" s="10">
        <v>253045.94500000001</v>
      </c>
      <c r="AU12" s="10">
        <v>267080.97699999996</v>
      </c>
      <c r="AV12" s="10">
        <v>280765.83600000001</v>
      </c>
      <c r="AW12" s="10">
        <v>286628.02300000004</v>
      </c>
      <c r="AX12" s="10">
        <v>291946.45400000003</v>
      </c>
      <c r="AY12" s="10">
        <v>294101.56199999998</v>
      </c>
      <c r="AZ12" s="10">
        <v>296250.21900000004</v>
      </c>
      <c r="BA12" s="10">
        <v>303253.25</v>
      </c>
      <c r="BB12" s="10">
        <v>307580.641</v>
      </c>
      <c r="BC12" s="10">
        <v>311893.89</v>
      </c>
      <c r="BD12" s="10">
        <v>324101.33600000001</v>
      </c>
      <c r="BE12" s="10">
        <v>340802.875</v>
      </c>
      <c r="BF12" s="10">
        <v>347858.446</v>
      </c>
      <c r="BG12" s="10">
        <v>375872.09400000004</v>
      </c>
      <c r="BH12" s="10">
        <v>403523.125</v>
      </c>
      <c r="BI12" s="10">
        <v>430158.09399999998</v>
      </c>
      <c r="BJ12" s="10">
        <v>455550.33600000001</v>
      </c>
      <c r="BK12" s="10">
        <v>475883.43000000005</v>
      </c>
      <c r="BL12" s="10">
        <v>494332.50800000003</v>
      </c>
      <c r="BM12" s="10">
        <v>520505.39800000004</v>
      </c>
      <c r="BN12" s="10">
        <v>554230.77399999998</v>
      </c>
      <c r="BO12" s="10">
        <v>584183.23399999994</v>
      </c>
    </row>
    <row r="13" spans="1:67" customFormat="1" ht="14.5">
      <c r="A13" t="s">
        <v>74</v>
      </c>
      <c r="B13" s="9" t="s">
        <v>12</v>
      </c>
      <c r="C13" s="10" t="s">
        <v>13</v>
      </c>
      <c r="D13" s="10">
        <v>4621.201</v>
      </c>
      <c r="E13" s="10">
        <v>5383.8770000000004</v>
      </c>
      <c r="F13" s="10">
        <v>5872.8019999999997</v>
      </c>
      <c r="G13" s="10">
        <v>6228.0619999999999</v>
      </c>
      <c r="H13" s="10">
        <v>6898.2109999999993</v>
      </c>
      <c r="I13" s="10">
        <v>7491.15</v>
      </c>
      <c r="J13" s="10">
        <v>8079.0709999999999</v>
      </c>
      <c r="K13" s="10">
        <v>8781.630000000001</v>
      </c>
      <c r="L13" s="10">
        <v>9460.7440000000006</v>
      </c>
      <c r="M13" s="10">
        <v>10578.888999999999</v>
      </c>
      <c r="N13" s="10">
        <v>11711.504000000001</v>
      </c>
      <c r="O13" s="10">
        <v>12772.415999999999</v>
      </c>
      <c r="P13" s="10">
        <v>13709.527000000002</v>
      </c>
      <c r="Q13" s="10">
        <v>14993.409</v>
      </c>
      <c r="R13" s="10">
        <v>16514.650999999998</v>
      </c>
      <c r="S13" s="10">
        <v>18195.539000000001</v>
      </c>
      <c r="T13" s="10">
        <v>20248.91</v>
      </c>
      <c r="U13" s="10">
        <v>22550.616000000002</v>
      </c>
      <c r="V13" s="10">
        <v>24910.578999999998</v>
      </c>
      <c r="W13" s="10">
        <v>28143.048999999999</v>
      </c>
      <c r="X13" s="10">
        <v>31982.970999999998</v>
      </c>
      <c r="Y13" s="10">
        <v>35943.508999999998</v>
      </c>
      <c r="Z13" s="10">
        <v>40073.616000000002</v>
      </c>
      <c r="AA13" s="10">
        <v>45205.028999999995</v>
      </c>
      <c r="AB13" s="10">
        <v>49983.91</v>
      </c>
      <c r="AC13" s="10">
        <v>55608.298000000003</v>
      </c>
      <c r="AD13" s="10">
        <v>61404.87</v>
      </c>
      <c r="AE13" s="10">
        <v>68061.138999999996</v>
      </c>
      <c r="AF13" s="10">
        <v>75764.259999999995</v>
      </c>
      <c r="AG13" s="10">
        <v>84863.76999999999</v>
      </c>
      <c r="AH13" s="10">
        <v>91162.69200000001</v>
      </c>
      <c r="AI13" s="10">
        <v>98896.152000000002</v>
      </c>
      <c r="AJ13" s="10">
        <v>107028.973</v>
      </c>
      <c r="AK13" s="10">
        <v>121184.709</v>
      </c>
      <c r="AL13" s="10">
        <v>131458.554</v>
      </c>
      <c r="AM13" s="10">
        <v>141541.21100000001</v>
      </c>
      <c r="AN13" s="10">
        <v>152666.34400000001</v>
      </c>
      <c r="AO13" s="10">
        <v>165458.508</v>
      </c>
      <c r="AP13" s="10">
        <v>182141.34400000001</v>
      </c>
      <c r="AQ13" s="10">
        <v>194106.742</v>
      </c>
      <c r="AR13" s="10">
        <v>209607.12100000001</v>
      </c>
      <c r="AS13" s="10">
        <v>226939.84400000001</v>
      </c>
      <c r="AT13" s="10">
        <v>245923.74299999999</v>
      </c>
      <c r="AU13" s="10">
        <v>267723.902</v>
      </c>
      <c r="AV13" s="10">
        <v>285021.43700000003</v>
      </c>
      <c r="AW13" s="10">
        <v>300123.70299999998</v>
      </c>
      <c r="AX13" s="10">
        <v>339009.60200000001</v>
      </c>
      <c r="AY13" s="10">
        <v>357158.50100000005</v>
      </c>
      <c r="AZ13" s="10">
        <v>375377.14800000004</v>
      </c>
      <c r="BA13" s="10">
        <v>391647.08600000001</v>
      </c>
      <c r="BB13" s="10">
        <v>412793.74199999997</v>
      </c>
      <c r="BC13" s="10">
        <v>436509.57900000003</v>
      </c>
      <c r="BD13" s="10">
        <v>465626.85200000001</v>
      </c>
      <c r="BE13" s="10">
        <v>496032.27300000004</v>
      </c>
      <c r="BF13" s="10">
        <v>524871.04700000002</v>
      </c>
      <c r="BG13" s="10">
        <v>558704.20299999998</v>
      </c>
      <c r="BH13" s="10">
        <v>595466.15700000001</v>
      </c>
      <c r="BI13" s="10">
        <v>625748.125</v>
      </c>
      <c r="BJ13" s="10">
        <v>655472.53200000001</v>
      </c>
      <c r="BK13" s="10">
        <v>694929.46899999992</v>
      </c>
      <c r="BL13" s="10">
        <v>739584.875</v>
      </c>
      <c r="BM13" s="10">
        <v>781506.51599999995</v>
      </c>
      <c r="BN13" s="10">
        <v>806991.06299999997</v>
      </c>
      <c r="BO13" s="10">
        <v>818095.31299999997</v>
      </c>
    </row>
    <row r="14" spans="1:67" customFormat="1" ht="14.5">
      <c r="A14" t="s">
        <v>74</v>
      </c>
      <c r="B14" s="9" t="s">
        <v>14</v>
      </c>
      <c r="C14" s="10" t="s">
        <v>15</v>
      </c>
      <c r="D14" s="10">
        <v>10016.221</v>
      </c>
      <c r="E14" s="10">
        <v>11015.614</v>
      </c>
      <c r="F14" s="10">
        <v>11808.842000000001</v>
      </c>
      <c r="G14" s="10">
        <v>12579.884</v>
      </c>
      <c r="H14" s="10">
        <v>14316.045999999998</v>
      </c>
      <c r="I14" s="10">
        <v>15774.996999999999</v>
      </c>
      <c r="J14" s="10">
        <v>17109.962</v>
      </c>
      <c r="K14" s="10">
        <v>18060.796999999999</v>
      </c>
      <c r="L14" s="10">
        <v>20098.623</v>
      </c>
      <c r="M14" s="10">
        <v>21815.933000000001</v>
      </c>
      <c r="N14" s="10">
        <v>23991.508999999998</v>
      </c>
      <c r="O14" s="10">
        <v>26161.972999999998</v>
      </c>
      <c r="P14" s="10">
        <v>28345.813000000002</v>
      </c>
      <c r="Q14" s="10">
        <v>30379.809999999998</v>
      </c>
      <c r="R14" s="10">
        <v>32662.981</v>
      </c>
      <c r="S14" s="10">
        <v>35142.786</v>
      </c>
      <c r="T14" s="10">
        <v>37203.781000000003</v>
      </c>
      <c r="U14" s="10">
        <v>40348.97</v>
      </c>
      <c r="V14" s="10">
        <v>43617.326000000001</v>
      </c>
      <c r="W14" s="10">
        <v>48978.634999999995</v>
      </c>
      <c r="X14" s="10">
        <v>54605.384999999995</v>
      </c>
      <c r="Y14" s="10">
        <v>61894.646999999997</v>
      </c>
      <c r="Z14" s="10">
        <v>70621.216</v>
      </c>
      <c r="AA14" s="10">
        <v>80818.05</v>
      </c>
      <c r="AB14" s="10">
        <v>89940.66</v>
      </c>
      <c r="AC14" s="10">
        <v>99515.228000000003</v>
      </c>
      <c r="AD14" s="10">
        <v>109940.75200000001</v>
      </c>
      <c r="AE14" s="10">
        <v>124326.44099999999</v>
      </c>
      <c r="AF14" s="10">
        <v>140200.981</v>
      </c>
      <c r="AG14" s="10">
        <v>160232.726</v>
      </c>
      <c r="AH14" s="10">
        <v>175553.62100000001</v>
      </c>
      <c r="AI14" s="10">
        <v>193503.86</v>
      </c>
      <c r="AJ14" s="10">
        <v>212617.65299999999</v>
      </c>
      <c r="AK14" s="10">
        <v>244061.429</v>
      </c>
      <c r="AL14" s="10">
        <v>271814.652</v>
      </c>
      <c r="AM14" s="10">
        <v>296540.641</v>
      </c>
      <c r="AN14" s="10">
        <v>321409.59400000004</v>
      </c>
      <c r="AO14" s="10">
        <v>348270.48499999999</v>
      </c>
      <c r="AP14" s="10">
        <v>380908.92200000002</v>
      </c>
      <c r="AQ14" s="10">
        <v>406199.04700000002</v>
      </c>
      <c r="AR14" s="10">
        <v>450885.68</v>
      </c>
      <c r="AS14" s="10">
        <v>488486.61700000003</v>
      </c>
      <c r="AT14" s="10">
        <v>539556.98400000005</v>
      </c>
      <c r="AU14" s="10">
        <v>599087.31299999997</v>
      </c>
      <c r="AV14" s="10">
        <v>645559.54700000002</v>
      </c>
      <c r="AW14" s="10">
        <v>690475.31299999997</v>
      </c>
      <c r="AX14" s="10">
        <v>710938.25</v>
      </c>
      <c r="AY14" s="10">
        <v>746482.125</v>
      </c>
      <c r="AZ14" s="10">
        <v>786503.18799999997</v>
      </c>
      <c r="BA14" s="10">
        <v>814746.21900000004</v>
      </c>
      <c r="BB14" s="10">
        <v>842939.625</v>
      </c>
      <c r="BC14" s="10">
        <v>878439.20299999998</v>
      </c>
      <c r="BD14" s="10">
        <v>928129.68799999997</v>
      </c>
      <c r="BE14" s="10">
        <v>979143.51599999995</v>
      </c>
      <c r="BF14" s="10">
        <v>1057839.7509999999</v>
      </c>
      <c r="BG14" s="10">
        <v>1131468.75</v>
      </c>
      <c r="BH14" s="10">
        <v>1206150.9380000001</v>
      </c>
      <c r="BI14" s="10">
        <v>1278343.6410000001</v>
      </c>
      <c r="BJ14" s="10">
        <v>1350722.7660000001</v>
      </c>
      <c r="BK14" s="10">
        <v>1430115.719</v>
      </c>
      <c r="BL14" s="10">
        <v>1518430.703</v>
      </c>
      <c r="BM14" s="10">
        <v>1623404.5630000001</v>
      </c>
      <c r="BN14" s="10">
        <v>1690131.875</v>
      </c>
      <c r="BO14" s="10">
        <v>1755060.094</v>
      </c>
    </row>
    <row r="15" spans="1:67" customFormat="1" ht="14.5">
      <c r="A15" t="s">
        <v>74</v>
      </c>
      <c r="B15" s="9" t="s">
        <v>16</v>
      </c>
      <c r="C15" s="10" t="s">
        <v>17</v>
      </c>
      <c r="D15" s="10">
        <v>8447.152</v>
      </c>
      <c r="E15" s="10">
        <v>8773.7489999999998</v>
      </c>
      <c r="F15" s="10">
        <v>9083.3760000000002</v>
      </c>
      <c r="G15" s="10">
        <v>9688.4449999999997</v>
      </c>
      <c r="H15" s="10">
        <v>10439.342000000001</v>
      </c>
      <c r="I15" s="10">
        <v>10980.550999999999</v>
      </c>
      <c r="J15" s="10">
        <v>11693.336000000001</v>
      </c>
      <c r="K15" s="10">
        <v>12168.189</v>
      </c>
      <c r="L15" s="10">
        <v>13124.029</v>
      </c>
      <c r="M15" s="10">
        <v>14207.75</v>
      </c>
      <c r="N15" s="10">
        <v>15091.871999999999</v>
      </c>
      <c r="O15" s="10">
        <v>15636.929</v>
      </c>
      <c r="P15" s="10">
        <v>16924.874</v>
      </c>
      <c r="Q15" s="10">
        <v>18386.202000000001</v>
      </c>
      <c r="R15" s="10">
        <v>19237.914000000001</v>
      </c>
      <c r="S15" s="10">
        <v>20492.054</v>
      </c>
      <c r="T15" s="10">
        <v>21403.819</v>
      </c>
      <c r="U15" s="10">
        <v>23086.637999999999</v>
      </c>
      <c r="V15" s="10">
        <v>24531.741999999998</v>
      </c>
      <c r="W15" s="10">
        <v>26757.463</v>
      </c>
      <c r="X15" s="10">
        <v>28406.292999999998</v>
      </c>
      <c r="Y15" s="10">
        <v>30864.208999999999</v>
      </c>
      <c r="Z15" s="10">
        <v>33200.883999999998</v>
      </c>
      <c r="AA15" s="10">
        <v>34907.167999999998</v>
      </c>
      <c r="AB15" s="10">
        <v>37381.801999999996</v>
      </c>
      <c r="AC15" s="10">
        <v>40320.741999999998</v>
      </c>
      <c r="AD15" s="10">
        <v>43955.99</v>
      </c>
      <c r="AE15" s="10">
        <v>47408.156000000003</v>
      </c>
      <c r="AF15" s="10">
        <v>50565.823000000004</v>
      </c>
      <c r="AG15" s="10">
        <v>56830.966999999997</v>
      </c>
      <c r="AH15" s="10">
        <v>63505.491999999998</v>
      </c>
      <c r="AI15" s="10">
        <v>76442.717000000004</v>
      </c>
      <c r="AJ15" s="10">
        <v>84261.744000000006</v>
      </c>
      <c r="AK15" s="10">
        <v>95171.834000000003</v>
      </c>
      <c r="AL15" s="10">
        <v>105305.15</v>
      </c>
      <c r="AM15" s="10">
        <v>107868.959</v>
      </c>
      <c r="AN15" s="10">
        <v>119180.82399999999</v>
      </c>
      <c r="AO15" s="10">
        <v>131102.07799999998</v>
      </c>
      <c r="AP15" s="10">
        <v>144075.25400000002</v>
      </c>
      <c r="AQ15" s="10">
        <v>158342.34299999999</v>
      </c>
      <c r="AR15" s="10">
        <v>171221.242</v>
      </c>
      <c r="AS15" s="10">
        <v>185992.85500000001</v>
      </c>
      <c r="AT15" s="10">
        <v>207341.81299999999</v>
      </c>
      <c r="AU15" s="10">
        <v>222381.94199999998</v>
      </c>
      <c r="AV15" s="10">
        <v>226333.84400000001</v>
      </c>
      <c r="AW15" s="10">
        <v>242920.28100000002</v>
      </c>
      <c r="AX15" s="10">
        <v>261309.07799999998</v>
      </c>
      <c r="AY15" s="10">
        <v>275984.11699999997</v>
      </c>
      <c r="AZ15" s="10">
        <v>293034.95299999998</v>
      </c>
      <c r="BA15" s="10">
        <v>309746.86</v>
      </c>
      <c r="BB15" s="10">
        <v>331573.5</v>
      </c>
      <c r="BC15" s="10">
        <v>356979.66399999999</v>
      </c>
      <c r="BD15" s="10">
        <v>392905.41500000004</v>
      </c>
      <c r="BE15" s="10">
        <v>408091.65600000002</v>
      </c>
      <c r="BF15" s="10">
        <v>404295.03100000002</v>
      </c>
      <c r="BG15" s="10">
        <v>437694.19500000001</v>
      </c>
      <c r="BH15" s="10">
        <v>443040.49300000002</v>
      </c>
      <c r="BI15" s="10">
        <v>469222.80499999999</v>
      </c>
      <c r="BJ15" s="10">
        <v>487455.72700000001</v>
      </c>
      <c r="BK15" s="10">
        <v>512501.5</v>
      </c>
      <c r="BL15" s="10">
        <v>537893.93700000003</v>
      </c>
      <c r="BM15" s="10">
        <v>531291.61</v>
      </c>
      <c r="BN15" s="10">
        <v>525190.125</v>
      </c>
      <c r="BO15" s="10">
        <v>556653.90700000001</v>
      </c>
    </row>
    <row r="16" spans="1:67">
      <c r="A16" s="4" t="s">
        <v>70</v>
      </c>
    </row>
    <row r="17" spans="1:69">
      <c r="A17" s="4" t="s">
        <v>51</v>
      </c>
      <c r="D17" s="4">
        <f t="shared" ref="D17:AI17" si="0">D2/(D2+D3+D4+D5)</f>
        <v>0.24607938472505259</v>
      </c>
      <c r="E17" s="4">
        <f t="shared" si="0"/>
        <v>0.24935397894126521</v>
      </c>
      <c r="F17" s="4">
        <f t="shared" si="0"/>
        <v>0.2137713547199136</v>
      </c>
      <c r="G17" s="4">
        <f t="shared" si="0"/>
        <v>0.20068931981483373</v>
      </c>
      <c r="H17" s="4">
        <f t="shared" si="0"/>
        <v>0.19661239999312077</v>
      </c>
      <c r="I17" s="4">
        <f t="shared" si="0"/>
        <v>0.18509285008504675</v>
      </c>
      <c r="J17" s="4">
        <f t="shared" si="0"/>
        <v>0.15816134791509523</v>
      </c>
      <c r="K17" s="4">
        <f t="shared" si="0"/>
        <v>0.15978439326216479</v>
      </c>
      <c r="L17" s="4">
        <f t="shared" si="0"/>
        <v>0.13839763352855469</v>
      </c>
      <c r="M17" s="4">
        <f t="shared" si="0"/>
        <v>0.13169400948280338</v>
      </c>
      <c r="N17" s="4">
        <f t="shared" si="0"/>
        <v>0.12600333657760959</v>
      </c>
      <c r="O17" s="4">
        <f t="shared" si="0"/>
        <v>0.14579235332439949</v>
      </c>
      <c r="P17" s="4">
        <f t="shared" si="0"/>
        <v>0.12256997873999355</v>
      </c>
      <c r="Q17" s="4">
        <f t="shared" si="0"/>
        <v>0.12568655589651859</v>
      </c>
      <c r="R17" s="4">
        <f t="shared" si="0"/>
        <v>0.12941251226399733</v>
      </c>
      <c r="S17" s="4">
        <f t="shared" si="0"/>
        <v>0.1215388645123084</v>
      </c>
      <c r="T17" s="4">
        <f t="shared" si="0"/>
        <v>0.11580518980710106</v>
      </c>
      <c r="U17" s="4">
        <f t="shared" si="0"/>
        <v>0.10473930221013804</v>
      </c>
      <c r="V17" s="4">
        <f t="shared" si="0"/>
        <v>0.10929605626592752</v>
      </c>
      <c r="W17" s="4">
        <f t="shared" si="0"/>
        <v>0.1060104967175971</v>
      </c>
      <c r="X17" s="4">
        <f t="shared" si="0"/>
        <v>9.9765002507109027E-2</v>
      </c>
      <c r="Y17" s="4">
        <f t="shared" si="0"/>
        <v>9.573892389201745E-2</v>
      </c>
      <c r="Z17" s="4">
        <f t="shared" si="0"/>
        <v>0.10080115624712274</v>
      </c>
      <c r="AA17" s="4">
        <f t="shared" si="0"/>
        <v>0.1040798287198077</v>
      </c>
      <c r="AB17" s="4">
        <f t="shared" si="0"/>
        <v>0.10306515830845629</v>
      </c>
      <c r="AC17" s="4">
        <f t="shared" si="0"/>
        <v>0.10966518705219032</v>
      </c>
      <c r="AD17" s="4">
        <f t="shared" si="0"/>
        <v>0.13989730055490662</v>
      </c>
      <c r="AE17" s="4">
        <f t="shared" si="0"/>
        <v>0.12308945980357872</v>
      </c>
      <c r="AF17" s="4">
        <f t="shared" si="0"/>
        <v>0.11487881219385439</v>
      </c>
      <c r="AG17" s="4">
        <f t="shared" si="0"/>
        <v>0.10026556038255378</v>
      </c>
      <c r="AH17" s="4">
        <f t="shared" si="0"/>
        <v>9.0471495718669692E-2</v>
      </c>
      <c r="AI17" s="4">
        <f t="shared" si="0"/>
        <v>9.4208961631899818E-2</v>
      </c>
      <c r="AJ17" s="4">
        <f t="shared" ref="AJ17:BO17" si="1">AJ2/(AJ2+AJ3+AJ4+AJ5)</f>
        <v>9.633511136571038E-2</v>
      </c>
      <c r="AK17" s="4">
        <f t="shared" si="1"/>
        <v>8.3239868909848372E-2</v>
      </c>
      <c r="AL17" s="4">
        <f t="shared" si="1"/>
        <v>8.377382880527566E-2</v>
      </c>
      <c r="AM17" s="4">
        <f t="shared" si="1"/>
        <v>8.4130662201515688E-2</v>
      </c>
      <c r="AN17" s="4">
        <f t="shared" si="1"/>
        <v>7.0964366702647927E-2</v>
      </c>
      <c r="AO17" s="4">
        <f t="shared" si="1"/>
        <v>7.8558218270607244E-2</v>
      </c>
      <c r="AP17" s="4">
        <f t="shared" si="1"/>
        <v>7.6578058311880332E-2</v>
      </c>
      <c r="AQ17" s="4">
        <f t="shared" si="1"/>
        <v>7.4921996578474093E-2</v>
      </c>
      <c r="AR17" s="4">
        <f t="shared" si="1"/>
        <v>8.2787843155433249E-2</v>
      </c>
      <c r="AS17" s="4">
        <f t="shared" si="1"/>
        <v>7.6137549056965653E-2</v>
      </c>
      <c r="AT17" s="4">
        <f t="shared" si="1"/>
        <v>7.9277997547483645E-2</v>
      </c>
      <c r="AU17" s="4">
        <f t="shared" si="1"/>
        <v>7.8344737649347157E-2</v>
      </c>
      <c r="AV17" s="4">
        <f t="shared" si="1"/>
        <v>7.3050316478746768E-2</v>
      </c>
      <c r="AW17" s="4">
        <f t="shared" si="1"/>
        <v>7.8386962376204433E-2</v>
      </c>
      <c r="AX17" s="4">
        <f t="shared" si="1"/>
        <v>7.2046551271458925E-2</v>
      </c>
      <c r="AY17" s="4">
        <f t="shared" si="1"/>
        <v>7.32465712727602E-2</v>
      </c>
      <c r="AZ17" s="4">
        <f t="shared" si="1"/>
        <v>6.342832139858913E-2</v>
      </c>
      <c r="BA17" s="4">
        <f t="shared" si="1"/>
        <v>7.3795382603578971E-2</v>
      </c>
      <c r="BB17" s="4">
        <f t="shared" si="1"/>
        <v>6.6886876296097172E-2</v>
      </c>
      <c r="BC17" s="4">
        <f t="shared" si="1"/>
        <v>6.2953183525882306E-2</v>
      </c>
      <c r="BD17" s="4">
        <f t="shared" si="1"/>
        <v>5.9724115236202538E-2</v>
      </c>
      <c r="BE17" s="4">
        <f t="shared" si="1"/>
        <v>5.9990208937007149E-2</v>
      </c>
      <c r="BF17" s="4">
        <f t="shared" si="1"/>
        <v>6.3426418749526661E-2</v>
      </c>
      <c r="BG17" s="4">
        <f t="shared" si="1"/>
        <v>5.6918115893060187E-2</v>
      </c>
      <c r="BH17" s="4">
        <f t="shared" si="1"/>
        <v>6.7727191298924655E-2</v>
      </c>
      <c r="BI17" s="4">
        <f t="shared" si="1"/>
        <v>7.3875007106226229E-2</v>
      </c>
      <c r="BJ17" s="4">
        <f t="shared" si="1"/>
        <v>6.62996685504193E-2</v>
      </c>
      <c r="BK17" s="4">
        <f t="shared" si="1"/>
        <v>5.7840715308140458E-2</v>
      </c>
      <c r="BL17" s="4">
        <f t="shared" si="1"/>
        <v>6.3308002394774618E-2</v>
      </c>
      <c r="BM17" s="4">
        <f t="shared" si="1"/>
        <v>6.9446178285433605E-2</v>
      </c>
      <c r="BN17" s="4">
        <f t="shared" si="1"/>
        <v>6.7294616545134384E-2</v>
      </c>
      <c r="BO17" s="4">
        <f t="shared" si="1"/>
        <v>6.8501611701599033E-2</v>
      </c>
    </row>
    <row r="18" spans="1:69">
      <c r="A18" s="4" t="s">
        <v>52</v>
      </c>
      <c r="D18" s="4">
        <f t="shared" ref="D18:AI18" si="2">D3/(D2+D3+D4+D5)</f>
        <v>6.5125063977405154E-2</v>
      </c>
      <c r="E18" s="4">
        <f t="shared" si="2"/>
        <v>7.6443505549180682E-2</v>
      </c>
      <c r="F18" s="4">
        <f t="shared" si="2"/>
        <v>7.1422293763520106E-2</v>
      </c>
      <c r="G18" s="4">
        <f t="shared" si="2"/>
        <v>7.2356384685689862E-2</v>
      </c>
      <c r="H18" s="4">
        <f t="shared" si="2"/>
        <v>6.7730140752050319E-2</v>
      </c>
      <c r="I18" s="4">
        <f t="shared" si="2"/>
        <v>6.5393894273933661E-2</v>
      </c>
      <c r="J18" s="4">
        <f t="shared" si="2"/>
        <v>6.5597165885436348E-2</v>
      </c>
      <c r="K18" s="4">
        <f t="shared" si="2"/>
        <v>6.9003804557265055E-2</v>
      </c>
      <c r="L18" s="4">
        <f t="shared" si="2"/>
        <v>7.1291679217827739E-2</v>
      </c>
      <c r="M18" s="4">
        <f t="shared" si="2"/>
        <v>7.3788899804740585E-2</v>
      </c>
      <c r="N18" s="4">
        <f t="shared" si="2"/>
        <v>7.2148515612816155E-2</v>
      </c>
      <c r="O18" s="4">
        <f t="shared" si="2"/>
        <v>6.8212563908232104E-2</v>
      </c>
      <c r="P18" s="4">
        <f t="shared" si="2"/>
        <v>6.1839134739768133E-2</v>
      </c>
      <c r="Q18" s="4">
        <f t="shared" si="2"/>
        <v>6.2032483067307263E-2</v>
      </c>
      <c r="R18" s="4">
        <f t="shared" si="2"/>
        <v>6.1792159665370314E-2</v>
      </c>
      <c r="S18" s="4">
        <f t="shared" si="2"/>
        <v>5.8000053635649453E-2</v>
      </c>
      <c r="T18" s="4">
        <f t="shared" si="2"/>
        <v>5.6639505148034952E-2</v>
      </c>
      <c r="U18" s="4">
        <f t="shared" si="2"/>
        <v>5.5175894197665588E-2</v>
      </c>
      <c r="V18" s="4">
        <f t="shared" si="2"/>
        <v>5.0828242241959823E-2</v>
      </c>
      <c r="W18" s="4">
        <f t="shared" si="2"/>
        <v>4.8774996022061611E-2</v>
      </c>
      <c r="X18" s="4">
        <f t="shared" si="2"/>
        <v>4.874744248201765E-2</v>
      </c>
      <c r="Y18" s="4">
        <f t="shared" si="2"/>
        <v>4.829702621146973E-2</v>
      </c>
      <c r="Z18" s="4">
        <f t="shared" si="2"/>
        <v>4.8161851297708766E-2</v>
      </c>
      <c r="AA18" s="4">
        <f t="shared" si="2"/>
        <v>5.3080640104348743E-2</v>
      </c>
      <c r="AB18" s="4">
        <f t="shared" si="2"/>
        <v>5.0494379669285099E-2</v>
      </c>
      <c r="AC18" s="4">
        <f t="shared" si="2"/>
        <v>4.7371118903522011E-2</v>
      </c>
      <c r="AD18" s="4">
        <f t="shared" si="2"/>
        <v>4.814804878342295E-2</v>
      </c>
      <c r="AE18" s="4">
        <f t="shared" si="2"/>
        <v>6.8854572935414873E-2</v>
      </c>
      <c r="AF18" s="4">
        <f t="shared" si="2"/>
        <v>7.488410116352176E-2</v>
      </c>
      <c r="AG18" s="4">
        <f t="shared" si="2"/>
        <v>7.3812131094184677E-2</v>
      </c>
      <c r="AH18" s="4">
        <f t="shared" si="2"/>
        <v>7.5189046970027124E-2</v>
      </c>
      <c r="AI18" s="4">
        <f t="shared" si="2"/>
        <v>7.6123818536629279E-2</v>
      </c>
      <c r="AJ18" s="4">
        <f t="shared" ref="AJ18:BO18" si="3">AJ3/(AJ2+AJ3+AJ4+AJ5)</f>
        <v>8.043122652755498E-2</v>
      </c>
      <c r="AK18" s="4">
        <f t="shared" si="3"/>
        <v>0.11049577384711537</v>
      </c>
      <c r="AL18" s="4">
        <f t="shared" si="3"/>
        <v>0.12046016854475129</v>
      </c>
      <c r="AM18" s="4">
        <f t="shared" si="3"/>
        <v>0.12589925106015792</v>
      </c>
      <c r="AN18" s="4">
        <f t="shared" si="3"/>
        <v>0.1076048784535414</v>
      </c>
      <c r="AO18" s="4">
        <f t="shared" si="3"/>
        <v>0.10066583221810696</v>
      </c>
      <c r="AP18" s="4">
        <f t="shared" si="3"/>
        <v>9.8831327070328143E-2</v>
      </c>
      <c r="AQ18" s="4">
        <f t="shared" si="3"/>
        <v>6.6884746647230417E-2</v>
      </c>
      <c r="AR18" s="4">
        <f t="shared" si="3"/>
        <v>6.6118096577420668E-2</v>
      </c>
      <c r="AS18" s="4">
        <f t="shared" si="3"/>
        <v>6.130885503484431E-2</v>
      </c>
      <c r="AT18" s="4">
        <f t="shared" si="3"/>
        <v>6.3027323261537413E-2</v>
      </c>
      <c r="AU18" s="4">
        <f t="shared" si="3"/>
        <v>6.8260400409096311E-2</v>
      </c>
      <c r="AV18" s="4">
        <f t="shared" si="3"/>
        <v>5.9809992732198912E-2</v>
      </c>
      <c r="AW18" s="4">
        <f t="shared" si="3"/>
        <v>5.3723158782809144E-2</v>
      </c>
      <c r="AX18" s="4">
        <f t="shared" si="3"/>
        <v>5.2658826995286422E-2</v>
      </c>
      <c r="AY18" s="4">
        <f t="shared" si="3"/>
        <v>5.0752481319189871E-2</v>
      </c>
      <c r="AZ18" s="4">
        <f t="shared" si="3"/>
        <v>4.9183988483384802E-2</v>
      </c>
      <c r="BA18" s="4">
        <f t="shared" si="3"/>
        <v>5.5411901380395291E-2</v>
      </c>
      <c r="BB18" s="4">
        <f t="shared" si="3"/>
        <v>5.5277486102977932E-2</v>
      </c>
      <c r="BC18" s="4">
        <f t="shared" si="3"/>
        <v>4.4427895328080648E-2</v>
      </c>
      <c r="BD18" s="4">
        <f t="shared" si="3"/>
        <v>4.3415958762743193E-2</v>
      </c>
      <c r="BE18" s="4">
        <f t="shared" si="3"/>
        <v>5.5633985695829259E-2</v>
      </c>
      <c r="BF18" s="4">
        <f t="shared" si="3"/>
        <v>6.2744099955162794E-2</v>
      </c>
      <c r="BG18" s="4">
        <f t="shared" si="3"/>
        <v>5.8270891162205872E-2</v>
      </c>
      <c r="BH18" s="4">
        <f t="shared" si="3"/>
        <v>6.8352982079815855E-2</v>
      </c>
      <c r="BI18" s="4">
        <f t="shared" si="3"/>
        <v>7.3729602653581874E-2</v>
      </c>
      <c r="BJ18" s="4">
        <f t="shared" si="3"/>
        <v>8.4270827443135549E-2</v>
      </c>
      <c r="BK18" s="4">
        <f t="shared" si="3"/>
        <v>9.5514231846462544E-2</v>
      </c>
      <c r="BL18" s="4">
        <f t="shared" si="3"/>
        <v>0.1001001736095771</v>
      </c>
      <c r="BM18" s="4">
        <f t="shared" si="3"/>
        <v>0.12321789224671521</v>
      </c>
      <c r="BN18" s="4">
        <f t="shared" si="3"/>
        <v>9.2235511344875717E-2</v>
      </c>
      <c r="BO18" s="4">
        <f t="shared" si="3"/>
        <v>9.4240349239601715E-2</v>
      </c>
    </row>
    <row r="19" spans="1:69">
      <c r="A19" s="4" t="s">
        <v>53</v>
      </c>
      <c r="D19" s="4">
        <f t="shared" ref="D19:AI19" si="4">D4/(D2+D3+D4+D5)</f>
        <v>0.64493661706528072</v>
      </c>
      <c r="E19" s="4">
        <f t="shared" si="4"/>
        <v>0.63147127512580503</v>
      </c>
      <c r="F19" s="4">
        <f t="shared" si="4"/>
        <v>0.66207166463821754</v>
      </c>
      <c r="G19" s="4">
        <f t="shared" si="4"/>
        <v>0.67625763864097577</v>
      </c>
      <c r="H19" s="4">
        <f t="shared" si="4"/>
        <v>0.68605012769917895</v>
      </c>
      <c r="I19" s="4">
        <f t="shared" si="4"/>
        <v>0.69610492695908821</v>
      </c>
      <c r="J19" s="4">
        <f t="shared" si="4"/>
        <v>0.72065672209091014</v>
      </c>
      <c r="K19" s="4">
        <f t="shared" si="4"/>
        <v>0.70746023183976503</v>
      </c>
      <c r="L19" s="4">
        <f t="shared" si="4"/>
        <v>0.72784212668975345</v>
      </c>
      <c r="M19" s="4">
        <f t="shared" si="4"/>
        <v>0.73022060316380877</v>
      </c>
      <c r="N19" s="4">
        <f t="shared" si="4"/>
        <v>0.73493304216767141</v>
      </c>
      <c r="O19" s="4">
        <f t="shared" si="4"/>
        <v>0.71231309552216948</v>
      </c>
      <c r="P19" s="4">
        <f t="shared" si="4"/>
        <v>0.74010830332428856</v>
      </c>
      <c r="Q19" s="4">
        <f t="shared" si="4"/>
        <v>0.73216579107900115</v>
      </c>
      <c r="R19" s="4">
        <f t="shared" si="4"/>
        <v>0.72665226204899891</v>
      </c>
      <c r="S19" s="4">
        <f t="shared" si="4"/>
        <v>0.73859185217805068</v>
      </c>
      <c r="T19" s="4">
        <f t="shared" si="4"/>
        <v>0.74470593841628008</v>
      </c>
      <c r="U19" s="4">
        <f t="shared" si="4"/>
        <v>0.75482573596958613</v>
      </c>
      <c r="V19" s="4">
        <f t="shared" si="4"/>
        <v>0.75937041032468444</v>
      </c>
      <c r="W19" s="4">
        <f t="shared" si="4"/>
        <v>0.77016465946728063</v>
      </c>
      <c r="X19" s="4">
        <f t="shared" si="4"/>
        <v>0.76955397202143627</v>
      </c>
      <c r="Y19" s="4">
        <f t="shared" si="4"/>
        <v>0.77476691987357016</v>
      </c>
      <c r="Z19" s="4">
        <f t="shared" si="4"/>
        <v>0.77309880986944246</v>
      </c>
      <c r="AA19" s="4">
        <f t="shared" si="4"/>
        <v>0.75913441068889964</v>
      </c>
      <c r="AB19" s="4">
        <f t="shared" si="4"/>
        <v>0.75734161274661227</v>
      </c>
      <c r="AC19" s="4">
        <f t="shared" si="4"/>
        <v>0.75646445674981833</v>
      </c>
      <c r="AD19" s="4">
        <f t="shared" si="4"/>
        <v>0.73085621442223392</v>
      </c>
      <c r="AE19" s="4">
        <f t="shared" si="4"/>
        <v>0.72719875793148359</v>
      </c>
      <c r="AF19" s="4">
        <f t="shared" si="4"/>
        <v>0.71439539855547274</v>
      </c>
      <c r="AG19" s="4">
        <f t="shared" si="4"/>
        <v>0.73040984895105932</v>
      </c>
      <c r="AH19" s="4">
        <f t="shared" si="4"/>
        <v>0.73873084181586046</v>
      </c>
      <c r="AI19" s="4">
        <f t="shared" si="4"/>
        <v>0.73728768709432446</v>
      </c>
      <c r="AJ19" s="4">
        <f t="shared" ref="AJ19:BO19" si="5">AJ4/(AJ2+AJ3+AJ4+AJ5)</f>
        <v>0.7355312338623009</v>
      </c>
      <c r="AK19" s="4">
        <f t="shared" si="5"/>
        <v>0.70266334296262223</v>
      </c>
      <c r="AL19" s="4">
        <f t="shared" si="5"/>
        <v>0.6859216556677753</v>
      </c>
      <c r="AM19" s="4">
        <f t="shared" si="5"/>
        <v>0.66419964196295178</v>
      </c>
      <c r="AN19" s="4">
        <f t="shared" si="5"/>
        <v>0.6914603946931519</v>
      </c>
      <c r="AO19" s="4">
        <f t="shared" si="5"/>
        <v>0.68816633830489171</v>
      </c>
      <c r="AP19" s="4">
        <f t="shared" si="5"/>
        <v>0.6847410715325043</v>
      </c>
      <c r="AQ19" s="4">
        <f t="shared" si="5"/>
        <v>0.71009815282888633</v>
      </c>
      <c r="AR19" s="4">
        <f t="shared" si="5"/>
        <v>0.71854486364804704</v>
      </c>
      <c r="AS19" s="4">
        <f t="shared" si="5"/>
        <v>0.73634932845725976</v>
      </c>
      <c r="AT19" s="4">
        <f t="shared" si="5"/>
        <v>0.73071963570553911</v>
      </c>
      <c r="AU19" s="4">
        <f t="shared" si="5"/>
        <v>0.72516674753500532</v>
      </c>
      <c r="AV19" s="4">
        <f t="shared" si="5"/>
        <v>0.73503414585633242</v>
      </c>
      <c r="AW19" s="4">
        <f t="shared" si="5"/>
        <v>0.7409245732602967</v>
      </c>
      <c r="AX19" s="4">
        <f t="shared" si="5"/>
        <v>0.74818196322531838</v>
      </c>
      <c r="AY19" s="4">
        <f t="shared" si="5"/>
        <v>0.75214166273853067</v>
      </c>
      <c r="AZ19" s="4">
        <f t="shared" si="5"/>
        <v>0.76222944348909738</v>
      </c>
      <c r="BA19" s="4">
        <f t="shared" si="5"/>
        <v>0.75481952815878295</v>
      </c>
      <c r="BB19" s="4">
        <f t="shared" si="5"/>
        <v>0.76962626106499832</v>
      </c>
      <c r="BC19" s="4">
        <f t="shared" si="5"/>
        <v>0.79284255569997797</v>
      </c>
      <c r="BD19" s="4">
        <f t="shared" si="5"/>
        <v>0.79693598930399956</v>
      </c>
      <c r="BE19" s="4">
        <f t="shared" si="5"/>
        <v>0.78713221689515134</v>
      </c>
      <c r="BF19" s="4">
        <f t="shared" si="5"/>
        <v>0.7681247385659411</v>
      </c>
      <c r="BG19" s="4">
        <f t="shared" si="5"/>
        <v>0.78170903481374054</v>
      </c>
      <c r="BH19" s="4">
        <f t="shared" si="5"/>
        <v>0.75979110153363416</v>
      </c>
      <c r="BI19" s="4">
        <f t="shared" si="5"/>
        <v>0.74919609974598678</v>
      </c>
      <c r="BJ19" s="4">
        <f t="shared" si="5"/>
        <v>0.75282666645316176</v>
      </c>
      <c r="BK19" s="4">
        <f t="shared" si="5"/>
        <v>0.74216018811940765</v>
      </c>
      <c r="BL19" s="4">
        <f t="shared" si="5"/>
        <v>0.73146434428664253</v>
      </c>
      <c r="BM19" s="4">
        <f t="shared" si="5"/>
        <v>0.69765390758808121</v>
      </c>
      <c r="BN19" s="4">
        <f t="shared" si="5"/>
        <v>0.7191909104789358</v>
      </c>
      <c r="BO19" s="4">
        <f t="shared" si="5"/>
        <v>0.72367427452689959</v>
      </c>
    </row>
    <row r="20" spans="1:69">
      <c r="A20" s="4" t="s">
        <v>54</v>
      </c>
      <c r="D20" s="4">
        <f t="shared" ref="D20:AI20" si="6">D5/(D2+D3+D4+D5)</f>
        <v>4.3858934232261448E-2</v>
      </c>
      <c r="E20" s="4">
        <f t="shared" si="6"/>
        <v>4.2731240383749071E-2</v>
      </c>
      <c r="F20" s="4">
        <f t="shared" si="6"/>
        <v>5.2734686878348855E-2</v>
      </c>
      <c r="G20" s="4">
        <f t="shared" si="6"/>
        <v>5.0696656858500576E-2</v>
      </c>
      <c r="H20" s="4">
        <f t="shared" si="6"/>
        <v>4.9607331555649906E-2</v>
      </c>
      <c r="I20" s="4">
        <f t="shared" si="6"/>
        <v>5.3408328681931273E-2</v>
      </c>
      <c r="J20" s="4">
        <f t="shared" si="6"/>
        <v>5.5584764108558289E-2</v>
      </c>
      <c r="K20" s="4">
        <f t="shared" si="6"/>
        <v>6.37515703408051E-2</v>
      </c>
      <c r="L20" s="4">
        <f t="shared" si="6"/>
        <v>6.2468560563864073E-2</v>
      </c>
      <c r="M20" s="4">
        <f t="shared" si="6"/>
        <v>6.429648754864721E-2</v>
      </c>
      <c r="N20" s="4">
        <f t="shared" si="6"/>
        <v>6.6915105641902825E-2</v>
      </c>
      <c r="O20" s="4">
        <f t="shared" si="6"/>
        <v>7.3681987245198935E-2</v>
      </c>
      <c r="P20" s="4">
        <f t="shared" si="6"/>
        <v>7.5482583195949859E-2</v>
      </c>
      <c r="Q20" s="4">
        <f t="shared" si="6"/>
        <v>8.0115169957173007E-2</v>
      </c>
      <c r="R20" s="4">
        <f t="shared" si="6"/>
        <v>8.2143066021633432E-2</v>
      </c>
      <c r="S20" s="4">
        <f t="shared" si="6"/>
        <v>8.1869229673991281E-2</v>
      </c>
      <c r="T20" s="4">
        <f t="shared" si="6"/>
        <v>8.2849366628583845E-2</v>
      </c>
      <c r="U20" s="4">
        <f t="shared" si="6"/>
        <v>8.5259067622610193E-2</v>
      </c>
      <c r="V20" s="4">
        <f t="shared" si="6"/>
        <v>8.0505291167428203E-2</v>
      </c>
      <c r="W20" s="4">
        <f t="shared" si="6"/>
        <v>7.504984779306062E-2</v>
      </c>
      <c r="X20" s="4">
        <f t="shared" si="6"/>
        <v>8.1933582989437148E-2</v>
      </c>
      <c r="Y20" s="4">
        <f t="shared" si="6"/>
        <v>8.1197130022942807E-2</v>
      </c>
      <c r="Z20" s="4">
        <f t="shared" si="6"/>
        <v>7.7938182585726073E-2</v>
      </c>
      <c r="AA20" s="4">
        <f t="shared" si="6"/>
        <v>8.3705120486943951E-2</v>
      </c>
      <c r="AB20" s="4">
        <f t="shared" si="6"/>
        <v>8.9098849275646319E-2</v>
      </c>
      <c r="AC20" s="4">
        <f t="shared" si="6"/>
        <v>8.6499237294469331E-2</v>
      </c>
      <c r="AD20" s="4">
        <f t="shared" si="6"/>
        <v>8.1098436239436467E-2</v>
      </c>
      <c r="AE20" s="4">
        <f t="shared" si="6"/>
        <v>8.0857209329522867E-2</v>
      </c>
      <c r="AF20" s="4">
        <f t="shared" si="6"/>
        <v>9.5841688087151253E-2</v>
      </c>
      <c r="AG20" s="4">
        <f t="shared" si="6"/>
        <v>9.5512459572202349E-2</v>
      </c>
      <c r="AH20" s="4">
        <f t="shared" si="6"/>
        <v>9.5608615495442709E-2</v>
      </c>
      <c r="AI20" s="4">
        <f t="shared" si="6"/>
        <v>9.2379532737146372E-2</v>
      </c>
      <c r="AJ20" s="4">
        <f t="shared" ref="AJ20:BO20" si="7">AJ5/(AJ2+AJ3+AJ4+AJ5)</f>
        <v>8.7702428244433667E-2</v>
      </c>
      <c r="AK20" s="4">
        <f t="shared" si="7"/>
        <v>0.10360101428041403</v>
      </c>
      <c r="AL20" s="4">
        <f t="shared" si="7"/>
        <v>0.10984434698219778</v>
      </c>
      <c r="AM20" s="4">
        <f t="shared" si="7"/>
        <v>0.12577044477537463</v>
      </c>
      <c r="AN20" s="4">
        <f t="shared" si="7"/>
        <v>0.12997036015065874</v>
      </c>
      <c r="AO20" s="4">
        <f t="shared" si="7"/>
        <v>0.1326096112063942</v>
      </c>
      <c r="AP20" s="4">
        <f t="shared" si="7"/>
        <v>0.13984954308528727</v>
      </c>
      <c r="AQ20" s="4">
        <f t="shared" si="7"/>
        <v>0.14809510394540915</v>
      </c>
      <c r="AR20" s="4">
        <f t="shared" si="7"/>
        <v>0.13254919661909892</v>
      </c>
      <c r="AS20" s="4">
        <f t="shared" si="7"/>
        <v>0.12620426745093025</v>
      </c>
      <c r="AT20" s="4">
        <f t="shared" si="7"/>
        <v>0.12697504348543975</v>
      </c>
      <c r="AU20" s="4">
        <f t="shared" si="7"/>
        <v>0.1282281144065511</v>
      </c>
      <c r="AV20" s="4">
        <f t="shared" si="7"/>
        <v>0.13210554493272184</v>
      </c>
      <c r="AW20" s="4">
        <f t="shared" si="7"/>
        <v>0.12696530558068966</v>
      </c>
      <c r="AX20" s="4">
        <f t="shared" si="7"/>
        <v>0.12711265850793629</v>
      </c>
      <c r="AY20" s="4">
        <f t="shared" si="7"/>
        <v>0.12385928466951925</v>
      </c>
      <c r="AZ20" s="4">
        <f t="shared" si="7"/>
        <v>0.12515824662892869</v>
      </c>
      <c r="BA20" s="4">
        <f t="shared" si="7"/>
        <v>0.11597318785724266</v>
      </c>
      <c r="BB20" s="4">
        <f t="shared" si="7"/>
        <v>0.10820937653592665</v>
      </c>
      <c r="BC20" s="4">
        <f t="shared" si="7"/>
        <v>9.9776365446059154E-2</v>
      </c>
      <c r="BD20" s="4">
        <f t="shared" si="7"/>
        <v>9.9923936697054808E-2</v>
      </c>
      <c r="BE20" s="4">
        <f t="shared" si="7"/>
        <v>9.7243588472012227E-2</v>
      </c>
      <c r="BF20" s="4">
        <f t="shared" si="7"/>
        <v>0.10570474272936946</v>
      </c>
      <c r="BG20" s="4">
        <f t="shared" si="7"/>
        <v>0.10310195813099347</v>
      </c>
      <c r="BH20" s="4">
        <f t="shared" si="7"/>
        <v>0.10412872508762538</v>
      </c>
      <c r="BI20" s="4">
        <f t="shared" si="7"/>
        <v>0.10319929049420515</v>
      </c>
      <c r="BJ20" s="4">
        <f t="shared" si="7"/>
        <v>9.6602837553283472E-2</v>
      </c>
      <c r="BK20" s="4">
        <f t="shared" si="7"/>
        <v>0.10448486472598929</v>
      </c>
      <c r="BL20" s="4">
        <f t="shared" si="7"/>
        <v>0.10512747970900577</v>
      </c>
      <c r="BM20" s="4">
        <f t="shared" si="7"/>
        <v>0.10968202187976984</v>
      </c>
      <c r="BN20" s="4">
        <f t="shared" si="7"/>
        <v>0.12127896163105412</v>
      </c>
      <c r="BO20" s="4">
        <f t="shared" si="7"/>
        <v>0.11358376453189983</v>
      </c>
    </row>
    <row r="21" spans="1:69">
      <c r="A21" s="4" t="s">
        <v>49</v>
      </c>
      <c r="E21" s="4">
        <f>(E17+D17)/2</f>
        <v>0.2477166818331589</v>
      </c>
      <c r="F21" s="4">
        <f t="shared" ref="F21:BO22" si="8">(F17+E17)/2</f>
        <v>0.2315626668305894</v>
      </c>
      <c r="G21" s="4">
        <f t="shared" si="8"/>
        <v>0.20723033726737367</v>
      </c>
      <c r="H21" s="4">
        <f t="shared" si="8"/>
        <v>0.19865085990397724</v>
      </c>
      <c r="I21" s="4">
        <f t="shared" si="8"/>
        <v>0.19085262503908376</v>
      </c>
      <c r="J21" s="4">
        <f t="shared" si="8"/>
        <v>0.171627099000071</v>
      </c>
      <c r="K21" s="4">
        <f t="shared" si="8"/>
        <v>0.15897287058863002</v>
      </c>
      <c r="L21" s="4">
        <f t="shared" si="8"/>
        <v>0.14909101339535974</v>
      </c>
      <c r="M21" s="4">
        <f t="shared" si="8"/>
        <v>0.13504582150567904</v>
      </c>
      <c r="N21" s="4">
        <f t="shared" si="8"/>
        <v>0.12884867303020647</v>
      </c>
      <c r="O21" s="4">
        <f t="shared" si="8"/>
        <v>0.13589784495100454</v>
      </c>
      <c r="P21" s="4">
        <f t="shared" si="8"/>
        <v>0.13418116603219651</v>
      </c>
      <c r="Q21" s="4">
        <f t="shared" si="8"/>
        <v>0.12412826731825607</v>
      </c>
      <c r="R21" s="4">
        <f t="shared" si="8"/>
        <v>0.12754953408025796</v>
      </c>
      <c r="S21" s="4">
        <f t="shared" si="8"/>
        <v>0.12547568838815287</v>
      </c>
      <c r="T21" s="4">
        <f t="shared" si="8"/>
        <v>0.11867202715970473</v>
      </c>
      <c r="U21" s="4">
        <f t="shared" si="8"/>
        <v>0.11027224600861954</v>
      </c>
      <c r="V21" s="4">
        <f t="shared" si="8"/>
        <v>0.10701767923803278</v>
      </c>
      <c r="W21" s="4">
        <f t="shared" si="8"/>
        <v>0.10765327649176232</v>
      </c>
      <c r="X21" s="4">
        <f t="shared" si="8"/>
        <v>0.10288774961235306</v>
      </c>
      <c r="Y21" s="4">
        <f t="shared" si="8"/>
        <v>9.7751963199563238E-2</v>
      </c>
      <c r="Z21" s="4">
        <f t="shared" si="8"/>
        <v>9.8270040069570103E-2</v>
      </c>
      <c r="AA21" s="4">
        <f t="shared" si="8"/>
        <v>0.10244049248346522</v>
      </c>
      <c r="AB21" s="4">
        <f t="shared" si="8"/>
        <v>0.103572493514132</v>
      </c>
      <c r="AC21" s="4">
        <f t="shared" si="8"/>
        <v>0.10636517268032331</v>
      </c>
      <c r="AD21" s="4">
        <f t="shared" si="8"/>
        <v>0.12478124380354846</v>
      </c>
      <c r="AE21" s="4">
        <f t="shared" si="8"/>
        <v>0.13149338017924267</v>
      </c>
      <c r="AF21" s="4">
        <f t="shared" si="8"/>
        <v>0.11898413599871654</v>
      </c>
      <c r="AG21" s="4">
        <f t="shared" si="8"/>
        <v>0.10757218628820409</v>
      </c>
      <c r="AH21" s="4">
        <f t="shared" si="8"/>
        <v>9.5368528050611745E-2</v>
      </c>
      <c r="AI21" s="4">
        <f t="shared" si="8"/>
        <v>9.2340228675284755E-2</v>
      </c>
      <c r="AJ21" s="4">
        <f t="shared" si="8"/>
        <v>9.5272036498805099E-2</v>
      </c>
      <c r="AK21" s="4">
        <f t="shared" si="8"/>
        <v>8.9787490137779369E-2</v>
      </c>
      <c r="AL21" s="4">
        <f t="shared" si="8"/>
        <v>8.3506848857562016E-2</v>
      </c>
      <c r="AM21" s="4">
        <f t="shared" si="8"/>
        <v>8.3952245503395667E-2</v>
      </c>
      <c r="AN21" s="4">
        <f t="shared" si="8"/>
        <v>7.75475144520818E-2</v>
      </c>
      <c r="AO21" s="4">
        <f t="shared" si="8"/>
        <v>7.4761292486627579E-2</v>
      </c>
      <c r="AP21" s="4">
        <f t="shared" si="8"/>
        <v>7.7568138291243788E-2</v>
      </c>
      <c r="AQ21" s="4">
        <f t="shared" si="8"/>
        <v>7.5750027445177212E-2</v>
      </c>
      <c r="AR21" s="4">
        <f t="shared" si="8"/>
        <v>7.8854919866953671E-2</v>
      </c>
      <c r="AS21" s="4">
        <f t="shared" si="8"/>
        <v>7.9462696106199451E-2</v>
      </c>
      <c r="AT21" s="4">
        <f t="shared" si="8"/>
        <v>7.7707773302224642E-2</v>
      </c>
      <c r="AU21" s="4">
        <f t="shared" si="8"/>
        <v>7.8811367598415394E-2</v>
      </c>
      <c r="AV21" s="4">
        <f t="shared" si="8"/>
        <v>7.5697527064046963E-2</v>
      </c>
      <c r="AW21" s="4">
        <f t="shared" si="8"/>
        <v>7.5718639427475601E-2</v>
      </c>
      <c r="AX21" s="4">
        <f t="shared" si="8"/>
        <v>7.5216756823831679E-2</v>
      </c>
      <c r="AY21" s="4">
        <f t="shared" si="8"/>
        <v>7.2646561272109555E-2</v>
      </c>
      <c r="AZ21" s="4">
        <f t="shared" si="8"/>
        <v>6.8337446335674665E-2</v>
      </c>
      <c r="BA21" s="4">
        <f t="shared" si="8"/>
        <v>6.861185200108405E-2</v>
      </c>
      <c r="BB21" s="4">
        <f t="shared" si="8"/>
        <v>7.0341129449838072E-2</v>
      </c>
      <c r="BC21" s="4">
        <f t="shared" si="8"/>
        <v>6.4920029910989746E-2</v>
      </c>
      <c r="BD21" s="4">
        <f t="shared" si="8"/>
        <v>6.1338649381042422E-2</v>
      </c>
      <c r="BE21" s="4">
        <f t="shared" si="8"/>
        <v>5.985716208660484E-2</v>
      </c>
      <c r="BF21" s="4">
        <f t="shared" si="8"/>
        <v>6.1708313843266901E-2</v>
      </c>
      <c r="BG21" s="4">
        <f t="shared" si="8"/>
        <v>6.0172267321293424E-2</v>
      </c>
      <c r="BH21" s="4">
        <f t="shared" si="8"/>
        <v>6.2322653595992421E-2</v>
      </c>
      <c r="BI21" s="4">
        <f t="shared" si="8"/>
        <v>7.0801099202575435E-2</v>
      </c>
      <c r="BJ21" s="4">
        <f t="shared" si="8"/>
        <v>7.0087337828322771E-2</v>
      </c>
      <c r="BK21" s="4">
        <f t="shared" si="8"/>
        <v>6.2070191929279879E-2</v>
      </c>
      <c r="BL21" s="4">
        <f t="shared" si="8"/>
        <v>6.0574358851457538E-2</v>
      </c>
      <c r="BM21" s="4">
        <f t="shared" si="8"/>
        <v>6.6377090340104111E-2</v>
      </c>
      <c r="BN21" s="4">
        <f t="shared" si="8"/>
        <v>6.8370397415284001E-2</v>
      </c>
      <c r="BO21" s="4">
        <f t="shared" si="8"/>
        <v>6.7898114123366715E-2</v>
      </c>
    </row>
    <row r="22" spans="1:69">
      <c r="A22" s="4" t="s">
        <v>50</v>
      </c>
      <c r="E22" s="4">
        <f t="shared" ref="E22:T24" si="9">(E18+D18)/2</f>
        <v>7.0784284763292918E-2</v>
      </c>
      <c r="F22" s="4">
        <f t="shared" si="9"/>
        <v>7.3932899656350387E-2</v>
      </c>
      <c r="G22" s="4">
        <f t="shared" si="9"/>
        <v>7.1889339224604984E-2</v>
      </c>
      <c r="H22" s="4">
        <f t="shared" si="9"/>
        <v>7.0043262718870097E-2</v>
      </c>
      <c r="I22" s="4">
        <f t="shared" si="9"/>
        <v>6.6562017512991983E-2</v>
      </c>
      <c r="J22" s="4">
        <f t="shared" si="9"/>
        <v>6.5495530079685005E-2</v>
      </c>
      <c r="K22" s="4">
        <f t="shared" si="9"/>
        <v>6.7300485221350709E-2</v>
      </c>
      <c r="L22" s="4">
        <f t="shared" si="9"/>
        <v>7.0147741887546397E-2</v>
      </c>
      <c r="M22" s="4">
        <f t="shared" si="9"/>
        <v>7.2540289511284162E-2</v>
      </c>
      <c r="N22" s="4">
        <f t="shared" si="9"/>
        <v>7.2968707708778363E-2</v>
      </c>
      <c r="O22" s="4">
        <f t="shared" si="9"/>
        <v>7.018053976052413E-2</v>
      </c>
      <c r="P22" s="4">
        <f t="shared" si="9"/>
        <v>6.5025849324000115E-2</v>
      </c>
      <c r="Q22" s="4">
        <f t="shared" si="9"/>
        <v>6.1935808903537698E-2</v>
      </c>
      <c r="R22" s="4">
        <f t="shared" si="9"/>
        <v>6.1912321366338785E-2</v>
      </c>
      <c r="S22" s="4">
        <f t="shared" si="9"/>
        <v>5.9896106650509887E-2</v>
      </c>
      <c r="T22" s="4">
        <f t="shared" si="9"/>
        <v>5.7319779391842199E-2</v>
      </c>
      <c r="U22" s="4">
        <f t="shared" si="8"/>
        <v>5.5907699672850267E-2</v>
      </c>
      <c r="V22" s="4">
        <f t="shared" si="8"/>
        <v>5.3002068219812709E-2</v>
      </c>
      <c r="W22" s="4">
        <f t="shared" si="8"/>
        <v>4.9801619132010713E-2</v>
      </c>
      <c r="X22" s="4">
        <f t="shared" si="8"/>
        <v>4.8761219252039634E-2</v>
      </c>
      <c r="Y22" s="4">
        <f t="shared" si="8"/>
        <v>4.8522234346743687E-2</v>
      </c>
      <c r="Z22" s="4">
        <f t="shared" si="8"/>
        <v>4.8229438754589252E-2</v>
      </c>
      <c r="AA22" s="4">
        <f t="shared" si="8"/>
        <v>5.0621245701028758E-2</v>
      </c>
      <c r="AB22" s="4">
        <f t="shared" si="8"/>
        <v>5.1787509886816921E-2</v>
      </c>
      <c r="AC22" s="4">
        <f t="shared" si="8"/>
        <v>4.8932749286403551E-2</v>
      </c>
      <c r="AD22" s="4">
        <f t="shared" si="8"/>
        <v>4.7759583843472481E-2</v>
      </c>
      <c r="AE22" s="4">
        <f t="shared" si="8"/>
        <v>5.8501310859418912E-2</v>
      </c>
      <c r="AF22" s="4">
        <f t="shared" si="8"/>
        <v>7.1869337049468324E-2</v>
      </c>
      <c r="AG22" s="4">
        <f t="shared" si="8"/>
        <v>7.4348116128853226E-2</v>
      </c>
      <c r="AH22" s="4">
        <f t="shared" si="8"/>
        <v>7.4500589032105907E-2</v>
      </c>
      <c r="AI22" s="4">
        <f t="shared" si="8"/>
        <v>7.5656432753328201E-2</v>
      </c>
      <c r="AJ22" s="4">
        <f t="shared" si="8"/>
        <v>7.8277522532092136E-2</v>
      </c>
      <c r="AK22" s="4">
        <f t="shared" si="8"/>
        <v>9.5463500187335182E-2</v>
      </c>
      <c r="AL22" s="4">
        <f t="shared" si="8"/>
        <v>0.11547797119593334</v>
      </c>
      <c r="AM22" s="4">
        <f t="shared" si="8"/>
        <v>0.1231797098024546</v>
      </c>
      <c r="AN22" s="4">
        <f t="shared" si="8"/>
        <v>0.11675206475684966</v>
      </c>
      <c r="AO22" s="4">
        <f t="shared" si="8"/>
        <v>0.10413535533582419</v>
      </c>
      <c r="AP22" s="4">
        <f t="shared" si="8"/>
        <v>9.9748579644217544E-2</v>
      </c>
      <c r="AQ22" s="4">
        <f t="shared" si="8"/>
        <v>8.285803685877928E-2</v>
      </c>
      <c r="AR22" s="4">
        <f t="shared" si="8"/>
        <v>6.6501421612325542E-2</v>
      </c>
      <c r="AS22" s="4">
        <f t="shared" si="8"/>
        <v>6.3713475806132486E-2</v>
      </c>
      <c r="AT22" s="4">
        <f t="shared" si="8"/>
        <v>6.2168089148190858E-2</v>
      </c>
      <c r="AU22" s="4">
        <f t="shared" si="8"/>
        <v>6.5643861835316869E-2</v>
      </c>
      <c r="AV22" s="4">
        <f t="shared" si="8"/>
        <v>6.4035196570647615E-2</v>
      </c>
      <c r="AW22" s="4">
        <f t="shared" si="8"/>
        <v>5.6766575757504031E-2</v>
      </c>
      <c r="AX22" s="4">
        <f t="shared" si="8"/>
        <v>5.3190992889047786E-2</v>
      </c>
      <c r="AY22" s="4">
        <f t="shared" si="8"/>
        <v>5.1705654157238143E-2</v>
      </c>
      <c r="AZ22" s="4">
        <f t="shared" si="8"/>
        <v>4.9968234901287337E-2</v>
      </c>
      <c r="BA22" s="4">
        <f t="shared" si="8"/>
        <v>5.229794493189005E-2</v>
      </c>
      <c r="BB22" s="4">
        <f t="shared" si="8"/>
        <v>5.5344693741686615E-2</v>
      </c>
      <c r="BC22" s="4">
        <f t="shared" si="8"/>
        <v>4.9852690715529294E-2</v>
      </c>
      <c r="BD22" s="4">
        <f t="shared" si="8"/>
        <v>4.3921927045411924E-2</v>
      </c>
      <c r="BE22" s="4">
        <f t="shared" si="8"/>
        <v>4.9524972229286229E-2</v>
      </c>
      <c r="BF22" s="4">
        <f t="shared" si="8"/>
        <v>5.918904282549603E-2</v>
      </c>
      <c r="BG22" s="4">
        <f t="shared" si="8"/>
        <v>6.0507495558684329E-2</v>
      </c>
      <c r="BH22" s="4">
        <f t="shared" si="8"/>
        <v>6.3311936621010867E-2</v>
      </c>
      <c r="BI22" s="4">
        <f t="shared" si="8"/>
        <v>7.1041292366698872E-2</v>
      </c>
      <c r="BJ22" s="4">
        <f t="shared" si="8"/>
        <v>7.9000215048358718E-2</v>
      </c>
      <c r="BK22" s="4">
        <f t="shared" si="8"/>
        <v>8.9892529644799046E-2</v>
      </c>
      <c r="BL22" s="4">
        <f t="shared" si="8"/>
        <v>9.7807202728019821E-2</v>
      </c>
      <c r="BM22" s="4">
        <f t="shared" si="8"/>
        <v>0.11165903292814616</v>
      </c>
      <c r="BN22" s="4">
        <f t="shared" si="8"/>
        <v>0.10772670179579547</v>
      </c>
      <c r="BO22" s="4">
        <f t="shared" si="8"/>
        <v>9.3237930292238716E-2</v>
      </c>
    </row>
    <row r="23" spans="1:69">
      <c r="A23" s="4" t="s">
        <v>55</v>
      </c>
      <c r="E23" s="4">
        <f>(E19+D19)/2</f>
        <v>0.63820394609554287</v>
      </c>
      <c r="F23" s="4">
        <f t="shared" ref="F23:BO24" si="10">(F19+E19)/2</f>
        <v>0.64677146988201129</v>
      </c>
      <c r="G23" s="4">
        <f t="shared" si="10"/>
        <v>0.6691646516395966</v>
      </c>
      <c r="H23" s="4">
        <f t="shared" si="10"/>
        <v>0.68115388317007741</v>
      </c>
      <c r="I23" s="4">
        <f t="shared" si="10"/>
        <v>0.69107752732913363</v>
      </c>
      <c r="J23" s="4">
        <f t="shared" si="10"/>
        <v>0.70838082452499918</v>
      </c>
      <c r="K23" s="4">
        <f t="shared" si="10"/>
        <v>0.71405847696533753</v>
      </c>
      <c r="L23" s="4">
        <f t="shared" si="10"/>
        <v>0.7176511792647593</v>
      </c>
      <c r="M23" s="4">
        <f t="shared" si="10"/>
        <v>0.72903136492678111</v>
      </c>
      <c r="N23" s="4">
        <f t="shared" si="10"/>
        <v>0.73257682266574009</v>
      </c>
      <c r="O23" s="4">
        <f t="shared" si="10"/>
        <v>0.72362306884492045</v>
      </c>
      <c r="P23" s="4">
        <f t="shared" si="10"/>
        <v>0.72621069942322902</v>
      </c>
      <c r="Q23" s="4">
        <f t="shared" si="10"/>
        <v>0.73613704720164486</v>
      </c>
      <c r="R23" s="4">
        <f t="shared" si="10"/>
        <v>0.72940902656400008</v>
      </c>
      <c r="S23" s="4">
        <f t="shared" si="10"/>
        <v>0.73262205711352479</v>
      </c>
      <c r="T23" s="4">
        <f t="shared" si="10"/>
        <v>0.74164889529716538</v>
      </c>
      <c r="U23" s="4">
        <f t="shared" si="10"/>
        <v>0.7497658371929331</v>
      </c>
      <c r="V23" s="4">
        <f t="shared" si="10"/>
        <v>0.75709807314713529</v>
      </c>
      <c r="W23" s="4">
        <f t="shared" si="10"/>
        <v>0.76476753489598259</v>
      </c>
      <c r="X23" s="4">
        <f t="shared" si="10"/>
        <v>0.76985931574435851</v>
      </c>
      <c r="Y23" s="4">
        <f t="shared" si="10"/>
        <v>0.77216044594750322</v>
      </c>
      <c r="Z23" s="4">
        <f t="shared" si="10"/>
        <v>0.77393286487150625</v>
      </c>
      <c r="AA23" s="4">
        <f t="shared" si="10"/>
        <v>0.766116610279171</v>
      </c>
      <c r="AB23" s="4">
        <f t="shared" si="10"/>
        <v>0.75823801171775596</v>
      </c>
      <c r="AC23" s="4">
        <f t="shared" si="10"/>
        <v>0.7569030347482153</v>
      </c>
      <c r="AD23" s="4">
        <f t="shared" si="10"/>
        <v>0.74366033558602607</v>
      </c>
      <c r="AE23" s="4">
        <f t="shared" si="10"/>
        <v>0.72902748617685875</v>
      </c>
      <c r="AF23" s="4">
        <f t="shared" si="10"/>
        <v>0.72079707824347816</v>
      </c>
      <c r="AG23" s="4">
        <f t="shared" si="10"/>
        <v>0.72240262375326603</v>
      </c>
      <c r="AH23" s="4">
        <f t="shared" si="10"/>
        <v>0.73457034538345989</v>
      </c>
      <c r="AI23" s="4">
        <f t="shared" si="10"/>
        <v>0.73800926445509241</v>
      </c>
      <c r="AJ23" s="4">
        <f t="shared" si="10"/>
        <v>0.73640946047831268</v>
      </c>
      <c r="AK23" s="4">
        <f t="shared" si="10"/>
        <v>0.71909728841246157</v>
      </c>
      <c r="AL23" s="4">
        <f t="shared" si="10"/>
        <v>0.69429249931519876</v>
      </c>
      <c r="AM23" s="4">
        <f t="shared" si="10"/>
        <v>0.67506064881536354</v>
      </c>
      <c r="AN23" s="4">
        <f t="shared" si="10"/>
        <v>0.6778300183280519</v>
      </c>
      <c r="AO23" s="4">
        <f t="shared" si="10"/>
        <v>0.68981336649902181</v>
      </c>
      <c r="AP23" s="4">
        <f t="shared" si="10"/>
        <v>0.68645370491869806</v>
      </c>
      <c r="AQ23" s="4">
        <f t="shared" si="10"/>
        <v>0.69741961218069526</v>
      </c>
      <c r="AR23" s="4">
        <f t="shared" si="10"/>
        <v>0.71432150823846663</v>
      </c>
      <c r="AS23" s="4">
        <f t="shared" si="10"/>
        <v>0.72744709605265334</v>
      </c>
      <c r="AT23" s="4">
        <f t="shared" si="10"/>
        <v>0.73353448208139937</v>
      </c>
      <c r="AU23" s="4">
        <f t="shared" si="10"/>
        <v>0.72794319162027221</v>
      </c>
      <c r="AV23" s="4">
        <f t="shared" si="10"/>
        <v>0.73010044669566887</v>
      </c>
      <c r="AW23" s="4">
        <f t="shared" si="10"/>
        <v>0.73797935955831462</v>
      </c>
      <c r="AX23" s="4">
        <f t="shared" si="10"/>
        <v>0.74455326824280754</v>
      </c>
      <c r="AY23" s="4">
        <f t="shared" si="10"/>
        <v>0.75016181298192453</v>
      </c>
      <c r="AZ23" s="4">
        <f t="shared" si="10"/>
        <v>0.75718555311381408</v>
      </c>
      <c r="BA23" s="4">
        <f t="shared" si="10"/>
        <v>0.75852448582394016</v>
      </c>
      <c r="BB23" s="4">
        <f t="shared" si="10"/>
        <v>0.76222289461189063</v>
      </c>
      <c r="BC23" s="4">
        <f t="shared" si="10"/>
        <v>0.78123440838248814</v>
      </c>
      <c r="BD23" s="4">
        <f t="shared" si="10"/>
        <v>0.79488927250198871</v>
      </c>
      <c r="BE23" s="4">
        <f t="shared" si="10"/>
        <v>0.79203410309957545</v>
      </c>
      <c r="BF23" s="4">
        <f t="shared" si="10"/>
        <v>0.77762847773054622</v>
      </c>
      <c r="BG23" s="4">
        <f t="shared" si="10"/>
        <v>0.77491688668984082</v>
      </c>
      <c r="BH23" s="4">
        <f t="shared" si="10"/>
        <v>0.77075006817368741</v>
      </c>
      <c r="BI23" s="4">
        <f t="shared" si="10"/>
        <v>0.75449360063981041</v>
      </c>
      <c r="BJ23" s="4">
        <f t="shared" si="10"/>
        <v>0.75101138309957427</v>
      </c>
      <c r="BK23" s="4">
        <f t="shared" si="10"/>
        <v>0.74749342728628476</v>
      </c>
      <c r="BL23" s="4">
        <f t="shared" si="10"/>
        <v>0.73681226620302509</v>
      </c>
      <c r="BM23" s="4">
        <f t="shared" si="10"/>
        <v>0.71455912593736182</v>
      </c>
      <c r="BN23" s="4">
        <f t="shared" si="10"/>
        <v>0.7084224090335085</v>
      </c>
      <c r="BO23" s="4">
        <f t="shared" si="10"/>
        <v>0.72143259250291769</v>
      </c>
    </row>
    <row r="24" spans="1:69">
      <c r="A24" s="4" t="s">
        <v>56</v>
      </c>
      <c r="E24" s="4">
        <f t="shared" si="9"/>
        <v>4.3295087308005256E-2</v>
      </c>
      <c r="F24" s="4">
        <f t="shared" si="10"/>
        <v>4.7732963631048966E-2</v>
      </c>
      <c r="G24" s="4">
        <f t="shared" si="10"/>
        <v>5.1715671868424712E-2</v>
      </c>
      <c r="H24" s="4">
        <f t="shared" si="10"/>
        <v>5.0151994207075237E-2</v>
      </c>
      <c r="I24" s="4">
        <f t="shared" si="10"/>
        <v>5.1507830118790593E-2</v>
      </c>
      <c r="J24" s="4">
        <f t="shared" si="10"/>
        <v>5.4496546395244781E-2</v>
      </c>
      <c r="K24" s="4">
        <f t="shared" si="10"/>
        <v>5.9668167224681698E-2</v>
      </c>
      <c r="L24" s="4">
        <f t="shared" si="10"/>
        <v>6.3110065452334579E-2</v>
      </c>
      <c r="M24" s="4">
        <f t="shared" si="10"/>
        <v>6.3382524056255635E-2</v>
      </c>
      <c r="N24" s="4">
        <f t="shared" si="10"/>
        <v>6.5605796595275018E-2</v>
      </c>
      <c r="O24" s="4">
        <f t="shared" si="10"/>
        <v>7.029854644355088E-2</v>
      </c>
      <c r="P24" s="4">
        <f t="shared" si="10"/>
        <v>7.458228522057439E-2</v>
      </c>
      <c r="Q24" s="4">
        <f t="shared" si="10"/>
        <v>7.7798876576561427E-2</v>
      </c>
      <c r="R24" s="4">
        <f t="shared" si="10"/>
        <v>8.1129117989403227E-2</v>
      </c>
      <c r="S24" s="4">
        <f t="shared" si="10"/>
        <v>8.200614784781235E-2</v>
      </c>
      <c r="T24" s="4">
        <f t="shared" si="10"/>
        <v>8.2359298151287563E-2</v>
      </c>
      <c r="U24" s="4">
        <f t="shared" si="10"/>
        <v>8.4054217125597019E-2</v>
      </c>
      <c r="V24" s="4">
        <f t="shared" si="10"/>
        <v>8.2882179395019198E-2</v>
      </c>
      <c r="W24" s="4">
        <f t="shared" si="10"/>
        <v>7.7777569480244418E-2</v>
      </c>
      <c r="X24" s="4">
        <f t="shared" si="10"/>
        <v>7.8491715391248884E-2</v>
      </c>
      <c r="Y24" s="4">
        <f t="shared" si="10"/>
        <v>8.1565356506189984E-2</v>
      </c>
      <c r="Z24" s="4">
        <f t="shared" si="10"/>
        <v>7.9567656304334433E-2</v>
      </c>
      <c r="AA24" s="4">
        <f t="shared" si="10"/>
        <v>8.0821651536335012E-2</v>
      </c>
      <c r="AB24" s="4">
        <f t="shared" si="10"/>
        <v>8.6401984881295135E-2</v>
      </c>
      <c r="AC24" s="4">
        <f t="shared" si="10"/>
        <v>8.7799043285057832E-2</v>
      </c>
      <c r="AD24" s="4">
        <f t="shared" si="10"/>
        <v>8.3798836766952906E-2</v>
      </c>
      <c r="AE24" s="4">
        <f t="shared" si="10"/>
        <v>8.0977822784479667E-2</v>
      </c>
      <c r="AF24" s="4">
        <f t="shared" si="10"/>
        <v>8.8349448708337053E-2</v>
      </c>
      <c r="AG24" s="4">
        <f t="shared" si="10"/>
        <v>9.5677073829676801E-2</v>
      </c>
      <c r="AH24" s="4">
        <f t="shared" si="10"/>
        <v>9.5560537533822529E-2</v>
      </c>
      <c r="AI24" s="4">
        <f t="shared" si="10"/>
        <v>9.399407411629454E-2</v>
      </c>
      <c r="AJ24" s="4">
        <f t="shared" si="10"/>
        <v>9.0040980490790012E-2</v>
      </c>
      <c r="AK24" s="4">
        <f t="shared" si="10"/>
        <v>9.5651721262423856E-2</v>
      </c>
      <c r="AL24" s="4">
        <f t="shared" si="10"/>
        <v>0.10672268063130591</v>
      </c>
      <c r="AM24" s="4">
        <f t="shared" si="10"/>
        <v>0.11780739587878621</v>
      </c>
      <c r="AN24" s="4">
        <f t="shared" si="10"/>
        <v>0.12787040246301667</v>
      </c>
      <c r="AO24" s="4">
        <f t="shared" si="10"/>
        <v>0.13128998567852646</v>
      </c>
      <c r="AP24" s="4">
        <f t="shared" si="10"/>
        <v>0.13622957714584072</v>
      </c>
      <c r="AQ24" s="4">
        <f t="shared" si="10"/>
        <v>0.14397232351534822</v>
      </c>
      <c r="AR24" s="4">
        <f t="shared" si="10"/>
        <v>0.14032215028225403</v>
      </c>
      <c r="AS24" s="4">
        <f t="shared" si="10"/>
        <v>0.1293767320350146</v>
      </c>
      <c r="AT24" s="4">
        <f t="shared" si="10"/>
        <v>0.12658965546818501</v>
      </c>
      <c r="AU24" s="4">
        <f t="shared" si="10"/>
        <v>0.12760157894599544</v>
      </c>
      <c r="AV24" s="4">
        <f t="shared" si="10"/>
        <v>0.13016682966963647</v>
      </c>
      <c r="AW24" s="4">
        <f t="shared" si="10"/>
        <v>0.12953542525670575</v>
      </c>
      <c r="AX24" s="4">
        <f t="shared" si="10"/>
        <v>0.12703898204431296</v>
      </c>
      <c r="AY24" s="4">
        <f t="shared" si="10"/>
        <v>0.12548597158872776</v>
      </c>
      <c r="AZ24" s="4">
        <f t="shared" si="10"/>
        <v>0.12450876564922397</v>
      </c>
      <c r="BA24" s="4">
        <f t="shared" si="10"/>
        <v>0.12056571724308568</v>
      </c>
      <c r="BB24" s="4">
        <f t="shared" si="10"/>
        <v>0.11209128219658465</v>
      </c>
      <c r="BC24" s="4">
        <f t="shared" si="10"/>
        <v>0.1039928709909929</v>
      </c>
      <c r="BD24" s="4">
        <f t="shared" si="10"/>
        <v>9.9850151071556981E-2</v>
      </c>
      <c r="BE24" s="4">
        <f t="shared" si="10"/>
        <v>9.8583762584533524E-2</v>
      </c>
      <c r="BF24" s="4">
        <f t="shared" si="10"/>
        <v>0.10147416560069084</v>
      </c>
      <c r="BG24" s="4">
        <f t="shared" si="10"/>
        <v>0.10440335043018147</v>
      </c>
      <c r="BH24" s="4">
        <f t="shared" si="10"/>
        <v>0.10361534160930944</v>
      </c>
      <c r="BI24" s="4">
        <f t="shared" si="10"/>
        <v>0.10366400779091527</v>
      </c>
      <c r="BJ24" s="4">
        <f t="shared" si="10"/>
        <v>9.990106402374431E-2</v>
      </c>
      <c r="BK24" s="4">
        <f t="shared" si="10"/>
        <v>0.10054385113963638</v>
      </c>
      <c r="BL24" s="4">
        <f t="shared" si="10"/>
        <v>0.10480617221749752</v>
      </c>
      <c r="BM24" s="4">
        <f t="shared" si="10"/>
        <v>0.1074047507943878</v>
      </c>
      <c r="BN24" s="4">
        <f t="shared" si="10"/>
        <v>0.11548049175541197</v>
      </c>
      <c r="BO24" s="4">
        <f t="shared" si="10"/>
        <v>0.11743136308147697</v>
      </c>
    </row>
    <row r="25" spans="1:69">
      <c r="A25" s="4" t="s">
        <v>71</v>
      </c>
    </row>
    <row r="26" spans="1:69">
      <c r="A26" s="4" t="s">
        <v>69</v>
      </c>
      <c r="D26" s="6">
        <f>SUM(D6:D15)</f>
        <v>182533.93400000001</v>
      </c>
      <c r="E26" s="6">
        <f t="shared" ref="E26:BO26" si="11">SUM(E6:E15)</f>
        <v>193897.57</v>
      </c>
      <c r="F26" s="6">
        <f t="shared" si="11"/>
        <v>200052.86399999997</v>
      </c>
      <c r="G26" s="6">
        <f t="shared" si="11"/>
        <v>213360.16699999999</v>
      </c>
      <c r="H26" s="6">
        <f t="shared" si="11"/>
        <v>246090.61500000002</v>
      </c>
      <c r="I26" s="6">
        <f t="shared" si="11"/>
        <v>267380.18399999995</v>
      </c>
      <c r="J26" s="6">
        <f t="shared" si="11"/>
        <v>282950.91899999999</v>
      </c>
      <c r="K26" s="6">
        <f t="shared" si="11"/>
        <v>291207.75900000002</v>
      </c>
      <c r="L26" s="6">
        <f t="shared" si="11"/>
        <v>314513.609</v>
      </c>
      <c r="M26" s="6">
        <f t="shared" si="11"/>
        <v>335864.47600000002</v>
      </c>
      <c r="N26" s="6">
        <f t="shared" si="11"/>
        <v>358227.83</v>
      </c>
      <c r="O26" s="6">
        <f t="shared" si="11"/>
        <v>373396.32199999999</v>
      </c>
      <c r="P26" s="6">
        <f t="shared" si="11"/>
        <v>402638.24700000003</v>
      </c>
      <c r="Q26" s="6">
        <f t="shared" si="11"/>
        <v>424107.09599999996</v>
      </c>
      <c r="R26" s="6">
        <f t="shared" si="11"/>
        <v>445982.81799999997</v>
      </c>
      <c r="S26" s="6">
        <f t="shared" si="11"/>
        <v>478631.92300000001</v>
      </c>
      <c r="T26" s="6">
        <f t="shared" si="11"/>
        <v>507366.48300000001</v>
      </c>
      <c r="U26" s="6">
        <f t="shared" si="11"/>
        <v>548575.929</v>
      </c>
      <c r="V26" s="6">
        <f t="shared" si="11"/>
        <v>590070.25299999991</v>
      </c>
      <c r="W26" s="6">
        <f t="shared" si="11"/>
        <v>648981.82999999996</v>
      </c>
      <c r="X26" s="6">
        <f t="shared" si="11"/>
        <v>701486.59600000002</v>
      </c>
      <c r="Y26" s="6">
        <f t="shared" si="11"/>
        <v>770733.18499999994</v>
      </c>
      <c r="Z26" s="6">
        <f t="shared" si="11"/>
        <v>843237.06700000004</v>
      </c>
      <c r="AA26" s="6">
        <f t="shared" si="11"/>
        <v>913828.11899999995</v>
      </c>
      <c r="AB26" s="6">
        <f t="shared" si="11"/>
        <v>997982.79599999997</v>
      </c>
      <c r="AC26" s="6">
        <f t="shared" si="11"/>
        <v>1094419.8419999999</v>
      </c>
      <c r="AD26" s="6">
        <f t="shared" si="11"/>
        <v>1203386.7850000001</v>
      </c>
      <c r="AE26" s="6">
        <f t="shared" si="11"/>
        <v>1322676.9719999996</v>
      </c>
      <c r="AF26" s="6">
        <f t="shared" si="11"/>
        <v>1452044.196</v>
      </c>
      <c r="AG26" s="6">
        <f t="shared" si="11"/>
        <v>1611972.3339999998</v>
      </c>
      <c r="AH26" s="6">
        <f t="shared" si="11"/>
        <v>1781190.6740000001</v>
      </c>
      <c r="AI26" s="6">
        <f t="shared" si="11"/>
        <v>2010355.6339999998</v>
      </c>
      <c r="AJ26" s="6">
        <f t="shared" si="11"/>
        <v>2241178.9010000001</v>
      </c>
      <c r="AK26" s="6">
        <f t="shared" si="11"/>
        <v>2474836.5979999998</v>
      </c>
      <c r="AL26" s="6">
        <f t="shared" si="11"/>
        <v>2739323.071</v>
      </c>
      <c r="AM26" s="6">
        <f t="shared" si="11"/>
        <v>2906494.3469999996</v>
      </c>
      <c r="AN26" s="6">
        <f t="shared" si="11"/>
        <v>3194479.87</v>
      </c>
      <c r="AO26" s="6">
        <f t="shared" si="11"/>
        <v>3537030.4950000001</v>
      </c>
      <c r="AP26" s="6">
        <f t="shared" si="11"/>
        <v>3855481.2890000003</v>
      </c>
      <c r="AQ26" s="6">
        <f t="shared" si="11"/>
        <v>4153037.9259999995</v>
      </c>
      <c r="AR26" s="6">
        <f t="shared" si="11"/>
        <v>4464977.517</v>
      </c>
      <c r="AS26" s="6">
        <f t="shared" si="11"/>
        <v>4826486.9960000003</v>
      </c>
      <c r="AT26" s="6">
        <f t="shared" si="11"/>
        <v>5223950.25</v>
      </c>
      <c r="AU26" s="6">
        <f t="shared" si="11"/>
        <v>5598832.2209999999</v>
      </c>
      <c r="AV26" s="6">
        <f t="shared" si="11"/>
        <v>5862352.6900000004</v>
      </c>
      <c r="AW26" s="6">
        <f t="shared" si="11"/>
        <v>6226591.6919999998</v>
      </c>
      <c r="AX26" s="6">
        <f t="shared" si="11"/>
        <v>6575663.3829999994</v>
      </c>
      <c r="AY26" s="6">
        <f t="shared" si="11"/>
        <v>6950305.1620000005</v>
      </c>
      <c r="AZ26" s="6">
        <f t="shared" si="11"/>
        <v>7299563.0579999993</v>
      </c>
      <c r="BA26" s="6">
        <f t="shared" si="11"/>
        <v>7711982.8420000011</v>
      </c>
      <c r="BB26" s="6">
        <f t="shared" si="11"/>
        <v>8194141.8059999999</v>
      </c>
      <c r="BC26" s="6">
        <f t="shared" si="11"/>
        <v>8686477.3359999992</v>
      </c>
      <c r="BD26" s="6">
        <f t="shared" si="11"/>
        <v>9284376.4620000012</v>
      </c>
      <c r="BE26" s="6">
        <f t="shared" si="11"/>
        <v>9916836.3039999995</v>
      </c>
      <c r="BF26" s="6">
        <f t="shared" si="11"/>
        <v>10434335.568000002</v>
      </c>
      <c r="BG26" s="6">
        <f t="shared" si="11"/>
        <v>10932800.078000002</v>
      </c>
      <c r="BH26" s="6">
        <f t="shared" si="11"/>
        <v>11463711.278999999</v>
      </c>
      <c r="BI26" s="6">
        <f t="shared" si="11"/>
        <v>12114186.653000003</v>
      </c>
      <c r="BJ26" s="6">
        <f t="shared" si="11"/>
        <v>12905376.727</v>
      </c>
      <c r="BK26" s="6">
        <f t="shared" si="11"/>
        <v>13670677.401000001</v>
      </c>
      <c r="BL26" s="6">
        <f t="shared" si="11"/>
        <v>14341561.831</v>
      </c>
      <c r="BM26" s="6">
        <f t="shared" si="11"/>
        <v>14768123.542000003</v>
      </c>
      <c r="BN26" s="6">
        <f t="shared" si="11"/>
        <v>14784670.806</v>
      </c>
      <c r="BO26" s="6">
        <f t="shared" si="11"/>
        <v>15266004.892999999</v>
      </c>
      <c r="BP26" s="6"/>
      <c r="BQ26" s="6"/>
    </row>
    <row r="27" spans="1:69" ht="14.5">
      <c r="A27" s="9" t="s">
        <v>57</v>
      </c>
      <c r="D27" s="4">
        <f>D6/D26</f>
        <v>5.1082578431690402E-2</v>
      </c>
      <c r="E27" s="4">
        <f t="shared" ref="E27:BO27" si="12">E6/E26</f>
        <v>5.9867042170770886E-2</v>
      </c>
      <c r="F27" s="4">
        <f t="shared" si="12"/>
        <v>5.877096565835719E-2</v>
      </c>
      <c r="G27" s="4">
        <f t="shared" si="12"/>
        <v>6.2724819670768261E-2</v>
      </c>
      <c r="H27" s="4">
        <f t="shared" si="12"/>
        <v>6.4884030624247899E-2</v>
      </c>
      <c r="I27" s="4">
        <f t="shared" si="12"/>
        <v>6.4459978829246381E-2</v>
      </c>
      <c r="J27" s="4">
        <f t="shared" si="12"/>
        <v>6.3277405365133307E-2</v>
      </c>
      <c r="K27" s="4">
        <f t="shared" si="12"/>
        <v>6.1851305273771903E-2</v>
      </c>
      <c r="L27" s="4">
        <f t="shared" si="12"/>
        <v>6.1494442359726315E-2</v>
      </c>
      <c r="M27" s="4">
        <f t="shared" si="12"/>
        <v>6.3311613818902351E-2</v>
      </c>
      <c r="N27" s="4">
        <f t="shared" si="12"/>
        <v>6.2354745023578989E-2</v>
      </c>
      <c r="O27" s="4">
        <f t="shared" si="12"/>
        <v>5.883488322094399E-2</v>
      </c>
      <c r="P27" s="4">
        <f t="shared" si="12"/>
        <v>5.9127090328306542E-2</v>
      </c>
      <c r="Q27" s="4">
        <f t="shared" si="12"/>
        <v>5.7142486481763566E-2</v>
      </c>
      <c r="R27" s="4">
        <f t="shared" si="12"/>
        <v>5.6535922422015827E-2</v>
      </c>
      <c r="S27" s="4">
        <f t="shared" si="12"/>
        <v>5.6709949118876467E-2</v>
      </c>
      <c r="T27" s="4">
        <f t="shared" si="12"/>
        <v>5.7034930310916894E-2</v>
      </c>
      <c r="U27" s="4">
        <f t="shared" si="12"/>
        <v>5.7861991972309089E-2</v>
      </c>
      <c r="V27" s="4">
        <f t="shared" si="12"/>
        <v>5.9030510050131275E-2</v>
      </c>
      <c r="W27" s="4">
        <f t="shared" si="12"/>
        <v>5.9074865008162093E-2</v>
      </c>
      <c r="X27" s="4">
        <f t="shared" si="12"/>
        <v>5.7000950877755613E-2</v>
      </c>
      <c r="Y27" s="4">
        <f t="shared" si="12"/>
        <v>5.6806623682617227E-2</v>
      </c>
      <c r="Z27" s="4">
        <f t="shared" si="12"/>
        <v>5.7933341537985308E-2</v>
      </c>
      <c r="AA27" s="4">
        <f t="shared" si="12"/>
        <v>5.656580042269415E-2</v>
      </c>
      <c r="AB27" s="4">
        <f t="shared" si="12"/>
        <v>5.6835159110297927E-2</v>
      </c>
      <c r="AC27" s="4">
        <f t="shared" si="12"/>
        <v>5.714859837126382E-2</v>
      </c>
      <c r="AD27" s="4">
        <f t="shared" si="12"/>
        <v>5.8775724381915979E-2</v>
      </c>
      <c r="AE27" s="4">
        <f t="shared" si="12"/>
        <v>5.788175088905987E-2</v>
      </c>
      <c r="AF27" s="4">
        <f t="shared" si="12"/>
        <v>5.2784354092759306E-2</v>
      </c>
      <c r="AG27" s="4">
        <f t="shared" si="12"/>
        <v>5.5936902946871557E-2</v>
      </c>
      <c r="AH27" s="4">
        <f t="shared" si="12"/>
        <v>5.5521827305502723E-2</v>
      </c>
      <c r="AI27" s="4">
        <f t="shared" si="12"/>
        <v>5.7629764625018585E-2</v>
      </c>
      <c r="AJ27" s="4">
        <f t="shared" si="12"/>
        <v>5.7931616232005566E-2</v>
      </c>
      <c r="AK27" s="4">
        <f t="shared" si="12"/>
        <v>5.6193926141381564E-2</v>
      </c>
      <c r="AL27" s="4">
        <f t="shared" si="12"/>
        <v>5.0656695980493938E-2</v>
      </c>
      <c r="AM27" s="4">
        <f t="shared" si="12"/>
        <v>4.6884411160356555E-2</v>
      </c>
      <c r="AN27" s="4">
        <f t="shared" si="12"/>
        <v>4.509952131894323E-2</v>
      </c>
      <c r="AO27" s="4">
        <f t="shared" si="12"/>
        <v>4.7431680116176093E-2</v>
      </c>
      <c r="AP27" s="4">
        <f t="shared" si="12"/>
        <v>4.7941145643049181E-2</v>
      </c>
      <c r="AQ27" s="4">
        <f t="shared" si="12"/>
        <v>4.8875839233065564E-2</v>
      </c>
      <c r="AR27" s="4">
        <f t="shared" si="12"/>
        <v>4.7249009921498338E-2</v>
      </c>
      <c r="AS27" s="4">
        <f t="shared" si="12"/>
        <v>4.7618374438898006E-2</v>
      </c>
      <c r="AT27" s="4">
        <f t="shared" si="12"/>
        <v>4.6706856176511255E-2</v>
      </c>
      <c r="AU27" s="4">
        <f t="shared" si="12"/>
        <v>4.3942718282788139E-2</v>
      </c>
      <c r="AV27" s="4">
        <f t="shared" si="12"/>
        <v>3.8438270079584717E-2</v>
      </c>
      <c r="AW27" s="4">
        <f t="shared" si="12"/>
        <v>3.7350989514666255E-2</v>
      </c>
      <c r="AX27" s="4">
        <f t="shared" si="12"/>
        <v>3.7824352998818957E-2</v>
      </c>
      <c r="AY27" s="4">
        <f t="shared" si="12"/>
        <v>3.9939558987669092E-2</v>
      </c>
      <c r="AZ27" s="4">
        <f t="shared" si="12"/>
        <v>3.986913458895968E-2</v>
      </c>
      <c r="BA27" s="4">
        <f t="shared" si="12"/>
        <v>4.1485921526898534E-2</v>
      </c>
      <c r="BB27" s="4">
        <f t="shared" si="12"/>
        <v>4.1667136117902813E-2</v>
      </c>
      <c r="BC27" s="4">
        <f t="shared" si="12"/>
        <v>4.3899164557723545E-2</v>
      </c>
      <c r="BD27" s="4">
        <f t="shared" si="12"/>
        <v>4.5863800411672699E-2</v>
      </c>
      <c r="BE27" s="4">
        <f t="shared" si="12"/>
        <v>4.6849224869488178E-2</v>
      </c>
      <c r="BF27" s="4">
        <f t="shared" si="12"/>
        <v>4.6742744070429137E-2</v>
      </c>
      <c r="BG27" s="4">
        <f t="shared" si="12"/>
        <v>4.4944069268107206E-2</v>
      </c>
      <c r="BH27" s="4">
        <f t="shared" si="12"/>
        <v>4.4743589010272387E-2</v>
      </c>
      <c r="BI27" s="4">
        <f t="shared" si="12"/>
        <v>4.5455380272156676E-2</v>
      </c>
      <c r="BJ27" s="4">
        <f t="shared" si="12"/>
        <v>4.7159140633740916E-2</v>
      </c>
      <c r="BK27" s="4">
        <f t="shared" si="12"/>
        <v>4.7325526674535857E-2</v>
      </c>
      <c r="BL27" s="4">
        <f t="shared" si="12"/>
        <v>4.53089593488641E-2</v>
      </c>
      <c r="BM27" s="4">
        <f t="shared" si="12"/>
        <v>4.135759856443378E-2</v>
      </c>
      <c r="BN27" s="4">
        <f t="shared" si="12"/>
        <v>3.644739169852302E-2</v>
      </c>
      <c r="BO27" s="4">
        <f t="shared" si="12"/>
        <v>3.3304376918753029E-2</v>
      </c>
    </row>
    <row r="28" spans="1:69" ht="14.5">
      <c r="A28" s="9" t="s">
        <v>121</v>
      </c>
      <c r="D28" s="4">
        <f>D7/D26</f>
        <v>0.17494326287845197</v>
      </c>
      <c r="E28" s="4">
        <f t="shared" ref="E28:BO28" si="13">E7/E26</f>
        <v>0.1775086712020166</v>
      </c>
      <c r="F28" s="4">
        <f t="shared" si="13"/>
        <v>0.17027350330760574</v>
      </c>
      <c r="G28" s="4">
        <f t="shared" si="13"/>
        <v>0.17184303666204012</v>
      </c>
      <c r="H28" s="4">
        <f t="shared" si="13"/>
        <v>0.16608304627951778</v>
      </c>
      <c r="I28" s="4">
        <f t="shared" si="13"/>
        <v>0.15779163350414932</v>
      </c>
      <c r="J28" s="4">
        <f t="shared" si="13"/>
        <v>0.15358981746229991</v>
      </c>
      <c r="K28" s="4">
        <f t="shared" si="13"/>
        <v>0.15134208014011055</v>
      </c>
      <c r="L28" s="4">
        <f t="shared" si="13"/>
        <v>0.15276656279760534</v>
      </c>
      <c r="M28" s="4">
        <f t="shared" si="13"/>
        <v>0.15059339589102599</v>
      </c>
      <c r="N28" s="4">
        <f t="shared" si="13"/>
        <v>0.14946568779985628</v>
      </c>
      <c r="O28" s="4">
        <f t="shared" si="13"/>
        <v>0.1458467686781339</v>
      </c>
      <c r="P28" s="4">
        <f t="shared" si="13"/>
        <v>0.15111704229131515</v>
      </c>
      <c r="Q28" s="4">
        <f t="shared" si="13"/>
        <v>0.147997193614511</v>
      </c>
      <c r="R28" s="4">
        <f t="shared" si="13"/>
        <v>0.14400424726676353</v>
      </c>
      <c r="S28" s="4">
        <f t="shared" si="13"/>
        <v>0.14339022890456055</v>
      </c>
      <c r="T28" s="4">
        <f t="shared" si="13"/>
        <v>0.1408193236919042</v>
      </c>
      <c r="U28" s="4">
        <f t="shared" si="13"/>
        <v>0.14199921630174192</v>
      </c>
      <c r="V28" s="4">
        <f t="shared" si="13"/>
        <v>0.14225636112518963</v>
      </c>
      <c r="W28" s="4">
        <f t="shared" si="13"/>
        <v>0.14127099213239913</v>
      </c>
      <c r="X28" s="4">
        <f t="shared" si="13"/>
        <v>0.1389288427686507</v>
      </c>
      <c r="Y28" s="4">
        <f t="shared" si="13"/>
        <v>0.13699113007570834</v>
      </c>
      <c r="Z28" s="4">
        <f t="shared" si="13"/>
        <v>0.13463006008961415</v>
      </c>
      <c r="AA28" s="4">
        <f t="shared" si="13"/>
        <v>0.13223605346291606</v>
      </c>
      <c r="AB28" s="4">
        <f t="shared" si="13"/>
        <v>0.13096237081826409</v>
      </c>
      <c r="AC28" s="4">
        <f t="shared" si="13"/>
        <v>0.13165441951115503</v>
      </c>
      <c r="AD28" s="4">
        <f t="shared" si="13"/>
        <v>0.13613565400753508</v>
      </c>
      <c r="AE28" s="4">
        <f t="shared" si="13"/>
        <v>0.13355838858590185</v>
      </c>
      <c r="AF28" s="4">
        <f t="shared" si="13"/>
        <v>0.14237040826269726</v>
      </c>
      <c r="AG28" s="4">
        <f t="shared" si="13"/>
        <v>0.12146199712631051</v>
      </c>
      <c r="AH28" s="4">
        <f t="shared" si="13"/>
        <v>0.12540425809572817</v>
      </c>
      <c r="AI28" s="4">
        <f t="shared" si="13"/>
        <v>0.12861543133318074</v>
      </c>
      <c r="AJ28" s="4">
        <f t="shared" si="13"/>
        <v>0.13348407120311365</v>
      </c>
      <c r="AK28" s="4">
        <f t="shared" si="13"/>
        <v>0.11273818207855679</v>
      </c>
      <c r="AL28" s="4">
        <f t="shared" si="13"/>
        <v>0.11586551413380186</v>
      </c>
      <c r="AM28" s="4">
        <f t="shared" si="13"/>
        <v>0.11782894859351331</v>
      </c>
      <c r="AN28" s="4">
        <f t="shared" si="13"/>
        <v>0.11850375159822184</v>
      </c>
      <c r="AO28" s="4">
        <f t="shared" si="13"/>
        <v>0.11979770533474011</v>
      </c>
      <c r="AP28" s="4">
        <f t="shared" si="13"/>
        <v>0.11590029117114464</v>
      </c>
      <c r="AQ28" s="4">
        <f t="shared" si="13"/>
        <v>0.11994508498981622</v>
      </c>
      <c r="AR28" s="4">
        <f t="shared" si="13"/>
        <v>0.11384603619270586</v>
      </c>
      <c r="AS28" s="4">
        <f t="shared" si="13"/>
        <v>0.11602390526776424</v>
      </c>
      <c r="AT28" s="4">
        <f t="shared" si="13"/>
        <v>0.11500489136549491</v>
      </c>
      <c r="AU28" s="4">
        <f t="shared" si="13"/>
        <v>0.10938835650456619</v>
      </c>
      <c r="AV28" s="4">
        <f t="shared" si="13"/>
        <v>0.10861733994376922</v>
      </c>
      <c r="AW28" s="4">
        <f t="shared" si="13"/>
        <v>0.10668380469743512</v>
      </c>
      <c r="AX28" s="4">
        <f t="shared" si="13"/>
        <v>0.10525161731807585</v>
      </c>
      <c r="AY28" s="4">
        <f t="shared" si="13"/>
        <v>0.10962334088087052</v>
      </c>
      <c r="AZ28" s="4">
        <f t="shared" si="13"/>
        <v>0.10627354539390022</v>
      </c>
      <c r="BA28" s="4">
        <f t="shared" si="13"/>
        <v>0.10938434618991337</v>
      </c>
      <c r="BB28" s="4">
        <f t="shared" si="13"/>
        <v>0.11124144218892469</v>
      </c>
      <c r="BC28" s="4">
        <f t="shared" si="13"/>
        <v>0.10989435902213239</v>
      </c>
      <c r="BD28" s="4">
        <f t="shared" si="13"/>
        <v>0.10585007814173659</v>
      </c>
      <c r="BE28" s="4">
        <f t="shared" si="13"/>
        <v>0.10522940068891552</v>
      </c>
      <c r="BF28" s="4">
        <f t="shared" si="13"/>
        <v>0.10269473748632654</v>
      </c>
      <c r="BG28" s="4">
        <f t="shared" si="13"/>
        <v>9.9876931363383506E-2</v>
      </c>
      <c r="BH28" s="4">
        <f t="shared" si="13"/>
        <v>9.845493335718894E-2</v>
      </c>
      <c r="BI28" s="4">
        <f t="shared" si="13"/>
        <v>9.749068177907988E-2</v>
      </c>
      <c r="BJ28" s="4">
        <f t="shared" si="13"/>
        <v>9.794804062987196E-2</v>
      </c>
      <c r="BK28" s="4">
        <f t="shared" si="13"/>
        <v>9.7821364719072268E-2</v>
      </c>
      <c r="BL28" s="4">
        <f t="shared" si="13"/>
        <v>9.5361486155837921E-2</v>
      </c>
      <c r="BM28" s="4">
        <f t="shared" si="13"/>
        <v>9.0904532534685903E-2</v>
      </c>
      <c r="BN28" s="4">
        <f t="shared" si="13"/>
        <v>8.79249860248799E-2</v>
      </c>
      <c r="BO28" s="4">
        <f t="shared" si="13"/>
        <v>8.8841016330466871E-2</v>
      </c>
    </row>
    <row r="29" spans="1:69" ht="14.5">
      <c r="A29" s="9" t="s">
        <v>58</v>
      </c>
      <c r="D29" s="4">
        <f>D8/D26</f>
        <v>3.2028658298681054E-2</v>
      </c>
      <c r="E29" s="4">
        <f t="shared" ref="E29:BO29" si="14">E8/E26</f>
        <v>3.1807603365013801E-2</v>
      </c>
      <c r="F29" s="4">
        <f t="shared" si="14"/>
        <v>3.1454900840609812E-2</v>
      </c>
      <c r="G29" s="4">
        <f t="shared" si="14"/>
        <v>3.0502446129037759E-2</v>
      </c>
      <c r="H29" s="4">
        <f t="shared" si="14"/>
        <v>2.8745338378710624E-2</v>
      </c>
      <c r="I29" s="4">
        <f t="shared" si="14"/>
        <v>2.8005149401797109E-2</v>
      </c>
      <c r="J29" s="4">
        <f t="shared" si="14"/>
        <v>2.7167980323824288E-2</v>
      </c>
      <c r="K29" s="4">
        <f t="shared" si="14"/>
        <v>2.7143188173087106E-2</v>
      </c>
      <c r="L29" s="4">
        <f t="shared" si="14"/>
        <v>2.649476767156362E-2</v>
      </c>
      <c r="M29" s="4">
        <f t="shared" si="14"/>
        <v>2.5773228842457276E-2</v>
      </c>
      <c r="N29" s="4">
        <f t="shared" si="14"/>
        <v>2.5795698229252591E-2</v>
      </c>
      <c r="O29" s="4">
        <f t="shared" si="14"/>
        <v>2.4967653537840688E-2</v>
      </c>
      <c r="P29" s="4">
        <f t="shared" si="14"/>
        <v>2.5203556978530162E-2</v>
      </c>
      <c r="Q29" s="4">
        <f t="shared" si="14"/>
        <v>2.4466695082130865E-2</v>
      </c>
      <c r="R29" s="4">
        <f t="shared" si="14"/>
        <v>2.3831539178264936E-2</v>
      </c>
      <c r="S29" s="4">
        <f t="shared" si="14"/>
        <v>2.3766780804547378E-2</v>
      </c>
      <c r="T29" s="4">
        <f t="shared" si="14"/>
        <v>2.347793241990721E-2</v>
      </c>
      <c r="U29" s="4">
        <f t="shared" si="14"/>
        <v>2.3548457591911584E-2</v>
      </c>
      <c r="V29" s="4">
        <f t="shared" si="14"/>
        <v>2.3772723550597293E-2</v>
      </c>
      <c r="W29" s="4">
        <f t="shared" si="14"/>
        <v>2.3306751130459231E-2</v>
      </c>
      <c r="X29" s="4">
        <f t="shared" si="14"/>
        <v>2.3286074307255902E-2</v>
      </c>
      <c r="Y29" s="4">
        <f t="shared" si="14"/>
        <v>2.3269980259121709E-2</v>
      </c>
      <c r="Z29" s="4">
        <f t="shared" si="14"/>
        <v>2.3134332874387268E-2</v>
      </c>
      <c r="AA29" s="4">
        <f t="shared" si="14"/>
        <v>2.2780358326881384E-2</v>
      </c>
      <c r="AB29" s="4">
        <f t="shared" si="14"/>
        <v>2.2577759947677495E-2</v>
      </c>
      <c r="AC29" s="4">
        <f t="shared" si="14"/>
        <v>2.243623887074957E-2</v>
      </c>
      <c r="AD29" s="4">
        <f t="shared" si="14"/>
        <v>2.2201806877910828E-2</v>
      </c>
      <c r="AE29" s="4">
        <f t="shared" si="14"/>
        <v>2.1835509811839387E-2</v>
      </c>
      <c r="AF29" s="4">
        <f t="shared" si="14"/>
        <v>2.2095531312602001E-2</v>
      </c>
      <c r="AG29" s="4">
        <f t="shared" si="14"/>
        <v>2.336687125797781E-2</v>
      </c>
      <c r="AH29" s="4">
        <f t="shared" si="14"/>
        <v>2.4108065254781364E-2</v>
      </c>
      <c r="AI29" s="4">
        <f t="shared" si="14"/>
        <v>2.4816028645009387E-2</v>
      </c>
      <c r="AJ29" s="4">
        <f t="shared" si="14"/>
        <v>2.5089877017363548E-2</v>
      </c>
      <c r="AK29" s="4">
        <f t="shared" si="14"/>
        <v>2.456037018731691E-2</v>
      </c>
      <c r="AL29" s="4">
        <f t="shared" si="14"/>
        <v>2.4308062347568202E-2</v>
      </c>
      <c r="AM29" s="4">
        <f t="shared" si="14"/>
        <v>2.4539923524578594E-2</v>
      </c>
      <c r="AN29" s="4">
        <f t="shared" si="14"/>
        <v>2.4776029657685709E-2</v>
      </c>
      <c r="AO29" s="4">
        <f t="shared" si="14"/>
        <v>2.3791530527926649E-2</v>
      </c>
      <c r="AP29" s="4">
        <f t="shared" si="14"/>
        <v>2.4189784623281044E-2</v>
      </c>
      <c r="AQ29" s="4">
        <f t="shared" si="14"/>
        <v>2.3811006969359425E-2</v>
      </c>
      <c r="AR29" s="4">
        <f t="shared" si="14"/>
        <v>2.3640129787466522E-2</v>
      </c>
      <c r="AS29" s="4">
        <f t="shared" si="14"/>
        <v>2.4001142258542198E-2</v>
      </c>
      <c r="AT29" s="4">
        <f t="shared" si="14"/>
        <v>2.3935042834682431E-2</v>
      </c>
      <c r="AU29" s="4">
        <f t="shared" si="14"/>
        <v>2.3589048892129681E-2</v>
      </c>
      <c r="AV29" s="4">
        <f t="shared" si="14"/>
        <v>2.3050490672542594E-2</v>
      </c>
      <c r="AW29" s="4">
        <f t="shared" si="14"/>
        <v>2.2339158544587605E-2</v>
      </c>
      <c r="AX29" s="4">
        <f t="shared" si="14"/>
        <v>2.2608054327162931E-2</v>
      </c>
      <c r="AY29" s="4">
        <f t="shared" si="14"/>
        <v>2.2446184500351869E-2</v>
      </c>
      <c r="AZ29" s="4">
        <f t="shared" si="14"/>
        <v>2.2375973425010999E-2</v>
      </c>
      <c r="BA29" s="4">
        <f t="shared" si="14"/>
        <v>2.2525627138836931E-2</v>
      </c>
      <c r="BB29" s="4">
        <f t="shared" si="14"/>
        <v>2.3172641076453445E-2</v>
      </c>
      <c r="BC29" s="4">
        <f t="shared" si="14"/>
        <v>2.4385841326277309E-2</v>
      </c>
      <c r="BD29" s="4">
        <f t="shared" si="14"/>
        <v>2.5243230706902368E-2</v>
      </c>
      <c r="BE29" s="4">
        <f t="shared" si="14"/>
        <v>2.5315623179010985E-2</v>
      </c>
      <c r="BF29" s="4">
        <f t="shared" si="14"/>
        <v>2.5320863152059975E-2</v>
      </c>
      <c r="BG29" s="4">
        <f t="shared" si="14"/>
        <v>2.5261239941243165E-2</v>
      </c>
      <c r="BH29" s="4">
        <f t="shared" si="14"/>
        <v>2.5007914890980046E-2</v>
      </c>
      <c r="BI29" s="4">
        <f t="shared" si="14"/>
        <v>2.5325493059331676E-2</v>
      </c>
      <c r="BJ29" s="4">
        <f t="shared" si="14"/>
        <v>2.5251094787354829E-2</v>
      </c>
      <c r="BK29" s="4">
        <f t="shared" si="14"/>
        <v>2.4951237089030333E-2</v>
      </c>
      <c r="BL29" s="4">
        <f t="shared" si="14"/>
        <v>2.5401431677584487E-2</v>
      </c>
      <c r="BM29" s="4">
        <f t="shared" si="14"/>
        <v>2.4101282061173589E-2</v>
      </c>
      <c r="BN29" s="4">
        <f t="shared" si="14"/>
        <v>2.3038884292355479E-2</v>
      </c>
      <c r="BO29" s="4">
        <f t="shared" si="14"/>
        <v>2.4014385005739172E-2</v>
      </c>
    </row>
    <row r="30" spans="1:69" ht="14.5">
      <c r="A30" s="9" t="s">
        <v>122</v>
      </c>
      <c r="D30" s="4">
        <f>D9/D26</f>
        <v>0.10065748651426094</v>
      </c>
      <c r="E30" s="4">
        <f t="shared" ref="E30:BO30" si="15">E9/E26</f>
        <v>0.10601912649034229</v>
      </c>
      <c r="F30" s="4">
        <f t="shared" si="15"/>
        <v>0.10238291814707537</v>
      </c>
      <c r="G30" s="4">
        <f t="shared" si="15"/>
        <v>0.10602284071140608</v>
      </c>
      <c r="H30" s="4">
        <f t="shared" si="15"/>
        <v>0.10359392210060508</v>
      </c>
      <c r="I30" s="4">
        <f t="shared" si="15"/>
        <v>0.10258248980784605</v>
      </c>
      <c r="J30" s="4">
        <f t="shared" si="15"/>
        <v>0.10278545516934687</v>
      </c>
      <c r="K30" s="4">
        <f t="shared" si="15"/>
        <v>9.5809136733887648E-2</v>
      </c>
      <c r="L30" s="4">
        <f t="shared" si="15"/>
        <v>9.6485004564619656E-2</v>
      </c>
      <c r="M30" s="4">
        <f t="shared" si="15"/>
        <v>9.4883943605872739E-2</v>
      </c>
      <c r="N30" s="4">
        <f t="shared" si="15"/>
        <v>9.4215530379088627E-2</v>
      </c>
      <c r="O30" s="4">
        <f t="shared" si="15"/>
        <v>8.8611550383723384E-2</v>
      </c>
      <c r="P30" s="4">
        <f t="shared" si="15"/>
        <v>8.818274534162672E-2</v>
      </c>
      <c r="Q30" s="4">
        <f t="shared" si="15"/>
        <v>8.6077269973337117E-2</v>
      </c>
      <c r="R30" s="4">
        <f t="shared" si="15"/>
        <v>8.3564672215690597E-2</v>
      </c>
      <c r="S30" s="4">
        <f t="shared" si="15"/>
        <v>8.3684562343744884E-2</v>
      </c>
      <c r="T30" s="4">
        <f t="shared" si="15"/>
        <v>8.4077956328069067E-2</v>
      </c>
      <c r="U30" s="4">
        <f t="shared" si="15"/>
        <v>8.294698253156492E-2</v>
      </c>
      <c r="V30" s="4">
        <f t="shared" si="15"/>
        <v>8.3256316938925587E-2</v>
      </c>
      <c r="W30" s="4">
        <f t="shared" si="15"/>
        <v>8.2288904760245751E-2</v>
      </c>
      <c r="X30" s="4">
        <f t="shared" si="15"/>
        <v>7.9005046305973894E-2</v>
      </c>
      <c r="Y30" s="4">
        <f t="shared" si="15"/>
        <v>7.881230389735977E-2</v>
      </c>
      <c r="Z30" s="4">
        <f t="shared" si="15"/>
        <v>7.7506398328193976E-2</v>
      </c>
      <c r="AA30" s="4">
        <f t="shared" si="15"/>
        <v>7.650405316538525E-2</v>
      </c>
      <c r="AB30" s="4">
        <f t="shared" si="15"/>
        <v>7.67986094622016E-2</v>
      </c>
      <c r="AC30" s="4">
        <f t="shared" si="15"/>
        <v>7.8003922922296576E-2</v>
      </c>
      <c r="AD30" s="4">
        <f t="shared" si="15"/>
        <v>7.7748414031320767E-2</v>
      </c>
      <c r="AE30" s="4">
        <f t="shared" si="15"/>
        <v>7.7208650458004666E-2</v>
      </c>
      <c r="AF30" s="4">
        <f t="shared" si="15"/>
        <v>7.1907767881742912E-2</v>
      </c>
      <c r="AG30" s="4">
        <f t="shared" si="15"/>
        <v>7.6967635475560223E-2</v>
      </c>
      <c r="AH30" s="4">
        <f t="shared" si="15"/>
        <v>7.7032930276840189E-2</v>
      </c>
      <c r="AI30" s="4">
        <f t="shared" si="15"/>
        <v>7.786709443469543E-2</v>
      </c>
      <c r="AJ30" s="4">
        <f t="shared" si="15"/>
        <v>7.9021940158805731E-2</v>
      </c>
      <c r="AK30" s="4">
        <f t="shared" si="15"/>
        <v>7.7248813580055198E-2</v>
      </c>
      <c r="AL30" s="4">
        <f t="shared" si="15"/>
        <v>7.9560986547103044E-2</v>
      </c>
      <c r="AM30" s="4">
        <f t="shared" si="15"/>
        <v>7.5221711759276305E-2</v>
      </c>
      <c r="AN30" s="4">
        <f t="shared" si="15"/>
        <v>7.4431916204248924E-2</v>
      </c>
      <c r="AO30" s="4">
        <f t="shared" si="15"/>
        <v>7.1430690619476822E-2</v>
      </c>
      <c r="AP30" s="4">
        <f t="shared" si="15"/>
        <v>7.0439017244054367E-2</v>
      </c>
      <c r="AQ30" s="4">
        <f t="shared" si="15"/>
        <v>6.8782137338949986E-2</v>
      </c>
      <c r="AR30" s="4">
        <f t="shared" si="15"/>
        <v>6.6282481574251567E-2</v>
      </c>
      <c r="AS30" s="4">
        <f t="shared" si="15"/>
        <v>6.476226523743854E-2</v>
      </c>
      <c r="AT30" s="4">
        <f t="shared" si="15"/>
        <v>6.2669034415096123E-2</v>
      </c>
      <c r="AU30" s="4">
        <f t="shared" si="15"/>
        <v>6.1953998496144615E-2</v>
      </c>
      <c r="AV30" s="4">
        <f t="shared" si="15"/>
        <v>6.1620083113764351E-2</v>
      </c>
      <c r="AW30" s="4">
        <f t="shared" si="15"/>
        <v>6.1615874298121556E-2</v>
      </c>
      <c r="AX30" s="4">
        <f t="shared" si="15"/>
        <v>6.204487246940938E-2</v>
      </c>
      <c r="AY30" s="4">
        <f t="shared" si="15"/>
        <v>6.3033742085927713E-2</v>
      </c>
      <c r="AZ30" s="4">
        <f t="shared" si="15"/>
        <v>6.2255860301385184E-2</v>
      </c>
      <c r="BA30" s="4">
        <f t="shared" si="15"/>
        <v>6.2112054942769536E-2</v>
      </c>
      <c r="BB30" s="4">
        <f t="shared" si="15"/>
        <v>6.0515595987966235E-2</v>
      </c>
      <c r="BC30" s="4">
        <f t="shared" si="15"/>
        <v>5.9755948806633721E-2</v>
      </c>
      <c r="BD30" s="4">
        <f t="shared" si="15"/>
        <v>5.8417059047513653E-2</v>
      </c>
      <c r="BE30" s="4">
        <f t="shared" si="15"/>
        <v>5.8339556110918338E-2</v>
      </c>
      <c r="BF30" s="4">
        <f t="shared" si="15"/>
        <v>5.6649883947838153E-2</v>
      </c>
      <c r="BG30" s="4">
        <f t="shared" si="15"/>
        <v>5.4122875455365108E-2</v>
      </c>
      <c r="BH30" s="4">
        <f t="shared" si="15"/>
        <v>5.3205655581828791E-2</v>
      </c>
      <c r="BI30" s="4">
        <f t="shared" si="15"/>
        <v>5.4147719924519798E-2</v>
      </c>
      <c r="BJ30" s="4">
        <f t="shared" si="15"/>
        <v>5.3827260737508265E-2</v>
      </c>
      <c r="BK30" s="4">
        <f t="shared" si="15"/>
        <v>5.3047297564563459E-2</v>
      </c>
      <c r="BL30" s="4">
        <f t="shared" si="15"/>
        <v>5.3324820616603319E-2</v>
      </c>
      <c r="BM30" s="4">
        <f t="shared" si="15"/>
        <v>5.3225226398231323E-2</v>
      </c>
      <c r="BN30" s="4">
        <f t="shared" si="15"/>
        <v>5.0277613262673E-2</v>
      </c>
      <c r="BO30" s="4">
        <f t="shared" si="15"/>
        <v>4.9859778660821634E-2</v>
      </c>
    </row>
    <row r="31" spans="1:69" ht="14.5">
      <c r="A31" s="9" t="s">
        <v>123</v>
      </c>
      <c r="D31" s="4">
        <f>D10/D26</f>
        <v>0.17257292553613621</v>
      </c>
      <c r="E31" s="4">
        <f t="shared" ref="E31:BO31" si="16">E10/E26</f>
        <v>0.17960244163967604</v>
      </c>
      <c r="F31" s="4">
        <f t="shared" si="16"/>
        <v>0.18687667475732817</v>
      </c>
      <c r="G31" s="4">
        <f t="shared" si="16"/>
        <v>0.19305817753695326</v>
      </c>
      <c r="H31" s="4">
        <f t="shared" si="16"/>
        <v>0.18744169906682542</v>
      </c>
      <c r="I31" s="4">
        <f t="shared" si="16"/>
        <v>0.18913292766677131</v>
      </c>
      <c r="J31" s="4">
        <f t="shared" si="16"/>
        <v>0.19684841525466118</v>
      </c>
      <c r="K31" s="4">
        <f t="shared" si="16"/>
        <v>0.20581478737316197</v>
      </c>
      <c r="L31" s="4">
        <f t="shared" si="16"/>
        <v>0.20696027496857855</v>
      </c>
      <c r="M31" s="4">
        <f t="shared" si="16"/>
        <v>0.20728913587157696</v>
      </c>
      <c r="N31" s="4">
        <f t="shared" si="16"/>
        <v>0.20934336676187329</v>
      </c>
      <c r="O31" s="4">
        <f t="shared" si="16"/>
        <v>0.21402577179107835</v>
      </c>
      <c r="P31" s="4">
        <f t="shared" si="16"/>
        <v>0.21492132117294854</v>
      </c>
      <c r="Q31" s="4">
        <f t="shared" si="16"/>
        <v>0.21723208092703078</v>
      </c>
      <c r="R31" s="4">
        <f t="shared" si="16"/>
        <v>0.22090864720263734</v>
      </c>
      <c r="S31" s="4">
        <f t="shared" si="16"/>
        <v>0.22075756948622921</v>
      </c>
      <c r="T31" s="4">
        <f t="shared" si="16"/>
        <v>0.22053533835817057</v>
      </c>
      <c r="U31" s="4">
        <f t="shared" si="16"/>
        <v>0.22035904714295257</v>
      </c>
      <c r="V31" s="4">
        <f t="shared" si="16"/>
        <v>0.22132411748605813</v>
      </c>
      <c r="W31" s="4">
        <f t="shared" si="16"/>
        <v>0.219217383944324</v>
      </c>
      <c r="X31" s="4">
        <f t="shared" si="16"/>
        <v>0.21865124561838384</v>
      </c>
      <c r="Y31" s="4">
        <f t="shared" si="16"/>
        <v>0.21655029425001338</v>
      </c>
      <c r="Z31" s="4">
        <f t="shared" si="16"/>
        <v>0.21702069816624889</v>
      </c>
      <c r="AA31" s="4">
        <f t="shared" si="16"/>
        <v>0.21497857519965416</v>
      </c>
      <c r="AB31" s="4">
        <f t="shared" si="16"/>
        <v>0.21769300520086318</v>
      </c>
      <c r="AC31" s="4">
        <f t="shared" si="16"/>
        <v>0.21927988399903295</v>
      </c>
      <c r="AD31" s="4">
        <f t="shared" si="16"/>
        <v>0.22105043142882774</v>
      </c>
      <c r="AE31" s="4">
        <f t="shared" si="16"/>
        <v>0.22365591846109503</v>
      </c>
      <c r="AF31" s="4">
        <f t="shared" si="16"/>
        <v>0.22247989826337217</v>
      </c>
      <c r="AG31" s="4">
        <f t="shared" si="16"/>
        <v>0.22824799485671571</v>
      </c>
      <c r="AH31" s="4">
        <f t="shared" si="16"/>
        <v>0.23182154949908521</v>
      </c>
      <c r="AI31" s="4">
        <f t="shared" si="16"/>
        <v>0.23529669875315207</v>
      </c>
      <c r="AJ31" s="4">
        <f t="shared" si="16"/>
        <v>0.24128634967905221</v>
      </c>
      <c r="AK31" s="4">
        <f t="shared" si="16"/>
        <v>0.25266964918222856</v>
      </c>
      <c r="AL31" s="4">
        <f t="shared" si="16"/>
        <v>0.2540127746764777</v>
      </c>
      <c r="AM31" s="4">
        <f t="shared" si="16"/>
        <v>0.25265614700333699</v>
      </c>
      <c r="AN31" s="4">
        <f t="shared" si="16"/>
        <v>0.26108968061833493</v>
      </c>
      <c r="AO31" s="4">
        <f t="shared" si="16"/>
        <v>0.26566387915747952</v>
      </c>
      <c r="AP31" s="4">
        <f t="shared" si="16"/>
        <v>0.26786262896580221</v>
      </c>
      <c r="AQ31" s="4">
        <f t="shared" si="16"/>
        <v>0.2705484397254696</v>
      </c>
      <c r="AR31" s="4">
        <f t="shared" si="16"/>
        <v>0.27555417654749187</v>
      </c>
      <c r="AS31" s="4">
        <f t="shared" si="16"/>
        <v>0.27433143922221803</v>
      </c>
      <c r="AT31" s="4">
        <f t="shared" si="16"/>
        <v>0.27328607675771799</v>
      </c>
      <c r="AU31" s="4">
        <f t="shared" si="16"/>
        <v>0.27522424394506606</v>
      </c>
      <c r="AV31" s="4">
        <f t="shared" si="16"/>
        <v>0.27645826935056</v>
      </c>
      <c r="AW31" s="4">
        <f t="shared" si="16"/>
        <v>0.28233776036072866</v>
      </c>
      <c r="AX31" s="4">
        <f t="shared" si="16"/>
        <v>0.28323036666002649</v>
      </c>
      <c r="AY31" s="4">
        <f t="shared" si="16"/>
        <v>0.28184713567832836</v>
      </c>
      <c r="AZ31" s="4">
        <f t="shared" si="16"/>
        <v>0.28786793350556189</v>
      </c>
      <c r="BA31" s="4">
        <f t="shared" si="16"/>
        <v>0.29112828075454367</v>
      </c>
      <c r="BB31" s="4">
        <f t="shared" si="16"/>
        <v>0.29934231138201028</v>
      </c>
      <c r="BC31" s="4">
        <f t="shared" si="16"/>
        <v>0.30367706631405411</v>
      </c>
      <c r="BD31" s="4">
        <f t="shared" si="16"/>
        <v>0.30854710639155897</v>
      </c>
      <c r="BE31" s="4">
        <f t="shared" si="16"/>
        <v>0.31433443231715563</v>
      </c>
      <c r="BF31" s="4">
        <f t="shared" si="16"/>
        <v>0.31980559617363452</v>
      </c>
      <c r="BG31" s="4">
        <f t="shared" si="16"/>
        <v>0.31659921148335846</v>
      </c>
      <c r="BH31" s="4">
        <f t="shared" si="16"/>
        <v>0.31533571101202196</v>
      </c>
      <c r="BI31" s="4">
        <f t="shared" si="16"/>
        <v>0.31348788150457757</v>
      </c>
      <c r="BJ31" s="4">
        <f t="shared" si="16"/>
        <v>0.31757586645459573</v>
      </c>
      <c r="BK31" s="4">
        <f t="shared" si="16"/>
        <v>0.32015926523727639</v>
      </c>
      <c r="BL31" s="4">
        <f t="shared" si="16"/>
        <v>0.32050382881342682</v>
      </c>
      <c r="BM31" s="4">
        <f t="shared" si="16"/>
        <v>0.32098563047083151</v>
      </c>
      <c r="BN31" s="4">
        <f t="shared" si="16"/>
        <v>0.31730819377433489</v>
      </c>
      <c r="BO31" s="4">
        <f t="shared" si="16"/>
        <v>0.31639320934678544</v>
      </c>
    </row>
    <row r="32" spans="1:69" ht="14.5">
      <c r="A32" s="9" t="s">
        <v>124</v>
      </c>
      <c r="D32" s="4">
        <f>D11/D26</f>
        <v>0.24011387931846137</v>
      </c>
      <c r="E32" s="4">
        <f t="shared" ref="E32:BO32" si="17">E11/E26</f>
        <v>0.22805226491492389</v>
      </c>
      <c r="F32" s="4">
        <f t="shared" si="17"/>
        <v>0.23043876542552277</v>
      </c>
      <c r="G32" s="4">
        <f t="shared" si="17"/>
        <v>0.22290460149480482</v>
      </c>
      <c r="H32" s="4">
        <f t="shared" si="17"/>
        <v>0.22929999179367322</v>
      </c>
      <c r="I32" s="4">
        <f t="shared" si="17"/>
        <v>0.23311107452899352</v>
      </c>
      <c r="J32" s="4">
        <f t="shared" si="17"/>
        <v>0.2320893610527556</v>
      </c>
      <c r="K32" s="4">
        <f t="shared" si="17"/>
        <v>0.2326249967810782</v>
      </c>
      <c r="L32" s="4">
        <f t="shared" si="17"/>
        <v>0.23167236620276102</v>
      </c>
      <c r="M32" s="4">
        <f t="shared" si="17"/>
        <v>0.2327599570250472</v>
      </c>
      <c r="N32" s="4">
        <f t="shared" si="17"/>
        <v>0.23284842218986726</v>
      </c>
      <c r="O32" s="4">
        <f t="shared" si="17"/>
        <v>0.237280674125119</v>
      </c>
      <c r="P32" s="4">
        <f t="shared" si="17"/>
        <v>0.23389121053867493</v>
      </c>
      <c r="Q32" s="4">
        <f t="shared" si="17"/>
        <v>0.23641421694109077</v>
      </c>
      <c r="R32" s="4">
        <f t="shared" si="17"/>
        <v>0.23850033612729898</v>
      </c>
      <c r="S32" s="4">
        <f t="shared" si="17"/>
        <v>0.23867440826758224</v>
      </c>
      <c r="T32" s="4">
        <f t="shared" si="17"/>
        <v>0.23983515876037872</v>
      </c>
      <c r="U32" s="4">
        <f t="shared" si="17"/>
        <v>0.23935316892112485</v>
      </c>
      <c r="V32" s="4">
        <f t="shared" si="17"/>
        <v>0.23766487852421869</v>
      </c>
      <c r="W32" s="4">
        <f t="shared" si="17"/>
        <v>0.23978441738499831</v>
      </c>
      <c r="X32" s="4">
        <f t="shared" si="17"/>
        <v>0.24375184497466862</v>
      </c>
      <c r="Y32" s="4">
        <f t="shared" si="17"/>
        <v>0.24581995129741299</v>
      </c>
      <c r="Z32" s="4">
        <f t="shared" si="17"/>
        <v>0.24668365177547394</v>
      </c>
      <c r="AA32" s="4">
        <f t="shared" si="17"/>
        <v>0.25018669621392992</v>
      </c>
      <c r="AB32" s="4">
        <f t="shared" si="17"/>
        <v>0.24922226515014995</v>
      </c>
      <c r="AC32" s="4">
        <f t="shared" si="17"/>
        <v>0.24726587605124944</v>
      </c>
      <c r="AD32" s="4">
        <f t="shared" si="17"/>
        <v>0.24349095706581156</v>
      </c>
      <c r="AE32" s="4">
        <f t="shared" si="17"/>
        <v>0.24418625699034252</v>
      </c>
      <c r="AF32" s="4">
        <f t="shared" si="17"/>
        <v>0.24533635958281808</v>
      </c>
      <c r="AG32" s="4">
        <f t="shared" si="17"/>
        <v>0.24822965851224094</v>
      </c>
      <c r="AH32" s="4">
        <f t="shared" si="17"/>
        <v>0.24428196618774795</v>
      </c>
      <c r="AI32" s="4">
        <f t="shared" si="17"/>
        <v>0.23906395558667606</v>
      </c>
      <c r="AJ32" s="4">
        <f t="shared" si="17"/>
        <v>0.23262419959753136</v>
      </c>
      <c r="AK32" s="4">
        <f t="shared" si="17"/>
        <v>0.23918975963034472</v>
      </c>
      <c r="AL32" s="4">
        <f t="shared" si="17"/>
        <v>0.23861474132782198</v>
      </c>
      <c r="AM32" s="4">
        <f t="shared" si="17"/>
        <v>0.24225361137439022</v>
      </c>
      <c r="AN32" s="4">
        <f t="shared" si="17"/>
        <v>0.23881018257911263</v>
      </c>
      <c r="AO32" s="4">
        <f t="shared" si="17"/>
        <v>0.23674043754604382</v>
      </c>
      <c r="AP32" s="4">
        <f t="shared" si="17"/>
        <v>0.23756965508126471</v>
      </c>
      <c r="AQ32" s="4">
        <f t="shared" si="17"/>
        <v>0.23475343793429163</v>
      </c>
      <c r="AR32" s="4">
        <f t="shared" si="17"/>
        <v>0.23740666665489057</v>
      </c>
      <c r="AS32" s="4">
        <f t="shared" si="17"/>
        <v>0.23733031829347537</v>
      </c>
      <c r="AT32" s="4">
        <f t="shared" si="17"/>
        <v>0.23990645412444347</v>
      </c>
      <c r="AU32" s="4">
        <f t="shared" si="17"/>
        <v>0.24365930896860147</v>
      </c>
      <c r="AV32" s="4">
        <f t="shared" si="17"/>
        <v>0.2465760090595982</v>
      </c>
      <c r="AW32" s="4">
        <f t="shared" si="17"/>
        <v>0.24553446437868665</v>
      </c>
      <c r="AX32" s="4">
        <f t="shared" si="17"/>
        <v>0.24523212093991098</v>
      </c>
      <c r="AY32" s="4">
        <f t="shared" si="17"/>
        <v>0.24229668277117875</v>
      </c>
      <c r="AZ32" s="4">
        <f t="shared" si="17"/>
        <v>0.24145750752414424</v>
      </c>
      <c r="BA32" s="4">
        <f t="shared" si="17"/>
        <v>0.23744604863839502</v>
      </c>
      <c r="BB32" s="4">
        <f t="shared" si="17"/>
        <v>0.23281182327149003</v>
      </c>
      <c r="BC32" s="4">
        <f t="shared" si="17"/>
        <v>0.23000708557883934</v>
      </c>
      <c r="BD32" s="4">
        <f t="shared" si="17"/>
        <v>0.22873300104663505</v>
      </c>
      <c r="BE32" s="4">
        <f t="shared" si="17"/>
        <v>0.22565960064273335</v>
      </c>
      <c r="BF32" s="4">
        <f t="shared" si="17"/>
        <v>0.22501876230630341</v>
      </c>
      <c r="BG32" s="4">
        <f t="shared" si="17"/>
        <v>0.23018396239258476</v>
      </c>
      <c r="BH32" s="4">
        <f t="shared" si="17"/>
        <v>0.23224666499383848</v>
      </c>
      <c r="BI32" s="4">
        <f t="shared" si="17"/>
        <v>0.23267221694177734</v>
      </c>
      <c r="BJ32" s="4">
        <f t="shared" si="17"/>
        <v>0.22971358556296415</v>
      </c>
      <c r="BK32" s="4">
        <f t="shared" si="17"/>
        <v>0.22895018485119473</v>
      </c>
      <c r="BL32" s="4">
        <f t="shared" si="17"/>
        <v>0.23067941009388102</v>
      </c>
      <c r="BM32" s="4">
        <f t="shared" si="17"/>
        <v>0.23536023903882369</v>
      </c>
      <c r="BN32" s="4">
        <f t="shared" si="17"/>
        <v>0.24309400487574173</v>
      </c>
      <c r="BO32" s="4">
        <f t="shared" si="17"/>
        <v>0.24430206685641209</v>
      </c>
    </row>
    <row r="33" spans="1:67" ht="14.5">
      <c r="A33" s="9" t="s">
        <v>59</v>
      </c>
      <c r="D33" s="4">
        <f>D12/D26</f>
        <v>0.10213390787928779</v>
      </c>
      <c r="E33" s="4">
        <f t="shared" ref="E33:BO33" si="18">E12/E26</f>
        <v>8.7315333554721694E-2</v>
      </c>
      <c r="F33" s="4">
        <f t="shared" si="18"/>
        <v>8.6012535166704748E-2</v>
      </c>
      <c r="G33" s="4">
        <f t="shared" si="18"/>
        <v>7.9384044539110257E-2</v>
      </c>
      <c r="H33" s="4">
        <f t="shared" si="18"/>
        <v>9.1326184868935359E-2</v>
      </c>
      <c r="I33" s="4">
        <f t="shared" si="18"/>
        <v>9.6834337581277172E-2</v>
      </c>
      <c r="J33" s="4">
        <f t="shared" si="18"/>
        <v>9.3892566576184194E-2</v>
      </c>
      <c r="K33" s="4">
        <f t="shared" si="18"/>
        <v>9.1453047444384886E-2</v>
      </c>
      <c r="L33" s="4">
        <f t="shared" si="18"/>
        <v>8.8414183692763521E-2</v>
      </c>
      <c r="M33" s="4">
        <f t="shared" si="18"/>
        <v>8.6634628188543519E-2</v>
      </c>
      <c r="N33" s="4">
        <f t="shared" si="18"/>
        <v>8.4181633794336977E-2</v>
      </c>
      <c r="O33" s="4">
        <f t="shared" si="18"/>
        <v>8.4284183174144919E-2</v>
      </c>
      <c r="P33" s="4">
        <f t="shared" si="18"/>
        <v>8.1072653289194357E-2</v>
      </c>
      <c r="Q33" s="4">
        <f t="shared" si="18"/>
        <v>8.0332037170158563E-2</v>
      </c>
      <c r="R33" s="4">
        <f t="shared" si="18"/>
        <v>7.9250640548219509E-2</v>
      </c>
      <c r="S33" s="4">
        <f t="shared" si="18"/>
        <v>7.8763565881083103E-2</v>
      </c>
      <c r="T33" s="4">
        <f t="shared" si="18"/>
        <v>7.8796184492935864E-2</v>
      </c>
      <c r="U33" s="4">
        <f t="shared" si="18"/>
        <v>7.7186700621711027E-2</v>
      </c>
      <c r="V33" s="4">
        <f t="shared" si="18"/>
        <v>7.4985655987643909E-2</v>
      </c>
      <c r="W33" s="4">
        <f t="shared" si="18"/>
        <v>7.4991885366035599E-2</v>
      </c>
      <c r="X33" s="4">
        <f t="shared" si="18"/>
        <v>7.5446064546043023E-2</v>
      </c>
      <c r="Y33" s="4">
        <f t="shared" si="18"/>
        <v>7.4762790965073087E-2</v>
      </c>
      <c r="Z33" s="4">
        <f t="shared" si="18"/>
        <v>7.2444706703103226E-2</v>
      </c>
      <c r="AA33" s="4">
        <f t="shared" si="18"/>
        <v>7.0642865608734909E-2</v>
      </c>
      <c r="AB33" s="4">
        <f t="shared" si="18"/>
        <v>6.8246072249926848E-2</v>
      </c>
      <c r="AC33" s="4">
        <f t="shared" si="18"/>
        <v>6.5628526862911166E-2</v>
      </c>
      <c r="AD33" s="4">
        <f t="shared" si="18"/>
        <v>6.1683952263112143E-2</v>
      </c>
      <c r="AE33" s="4">
        <f t="shared" si="18"/>
        <v>6.0377757903537485E-2</v>
      </c>
      <c r="AF33" s="4">
        <f t="shared" si="18"/>
        <v>5.9469928834039426E-2</v>
      </c>
      <c r="AG33" s="4">
        <f t="shared" si="18"/>
        <v>5.8485810216144823E-2</v>
      </c>
      <c r="AH33" s="4">
        <f t="shared" si="18"/>
        <v>5.6435548685115106E-2</v>
      </c>
      <c r="AI33" s="4">
        <f t="shared" si="18"/>
        <v>5.3239643369487534E-2</v>
      </c>
      <c r="AJ33" s="4">
        <f t="shared" si="18"/>
        <v>5.0340559135934861E-2</v>
      </c>
      <c r="AK33" s="4">
        <f t="shared" si="18"/>
        <v>5.1359553233825267E-2</v>
      </c>
      <c r="AL33" s="4">
        <f t="shared" si="18"/>
        <v>5.1322818578196094E-2</v>
      </c>
      <c r="AM33" s="4">
        <f t="shared" si="18"/>
        <v>5.2776996851320569E-2</v>
      </c>
      <c r="AN33" s="4">
        <f t="shared" si="18"/>
        <v>5.1575817255032505E-2</v>
      </c>
      <c r="AO33" s="4">
        <f t="shared" si="18"/>
        <v>5.2835478592615302E-2</v>
      </c>
      <c r="AP33" s="4">
        <f t="shared" si="18"/>
        <v>5.2689630884628053E-2</v>
      </c>
      <c r="AQ33" s="4">
        <f t="shared" si="18"/>
        <v>5.06109972374955E-2</v>
      </c>
      <c r="AR33" s="4">
        <f t="shared" si="18"/>
        <v>4.9746419585386684E-2</v>
      </c>
      <c r="AS33" s="4">
        <f t="shared" si="18"/>
        <v>4.9167457448174995E-2</v>
      </c>
      <c r="AT33" s="4">
        <f t="shared" si="18"/>
        <v>4.8439577884571164E-2</v>
      </c>
      <c r="AU33" s="4">
        <f t="shared" si="18"/>
        <v>4.770297920309835E-2</v>
      </c>
      <c r="AV33" s="4">
        <f t="shared" si="18"/>
        <v>4.7893030468625725E-2</v>
      </c>
      <c r="AW33" s="4">
        <f t="shared" si="18"/>
        <v>4.6032892018319296E-2</v>
      </c>
      <c r="AX33" s="4">
        <f t="shared" si="18"/>
        <v>4.4398022981949843E-2</v>
      </c>
      <c r="AY33" s="4">
        <f t="shared" si="18"/>
        <v>4.2314913539043819E-2</v>
      </c>
      <c r="AZ33" s="4">
        <f t="shared" si="18"/>
        <v>4.058465097788598E-2</v>
      </c>
      <c r="BA33" s="4">
        <f t="shared" si="18"/>
        <v>3.93223450068459E-2</v>
      </c>
      <c r="BB33" s="4">
        <f t="shared" si="18"/>
        <v>3.7536650973599227E-2</v>
      </c>
      <c r="BC33" s="4">
        <f t="shared" si="18"/>
        <v>3.5905681663082861E-2</v>
      </c>
      <c r="BD33" s="4">
        <f t="shared" si="18"/>
        <v>3.4908250147601565E-2</v>
      </c>
      <c r="BE33" s="4">
        <f t="shared" si="18"/>
        <v>3.4366088594457861E-2</v>
      </c>
      <c r="BF33" s="4">
        <f t="shared" si="18"/>
        <v>3.3337862649042219E-2</v>
      </c>
      <c r="BG33" s="4">
        <f t="shared" si="18"/>
        <v>3.4380222021654347E-2</v>
      </c>
      <c r="BH33" s="4">
        <f t="shared" si="18"/>
        <v>3.5200042567296766E-2</v>
      </c>
      <c r="BI33" s="4">
        <f t="shared" si="18"/>
        <v>3.5508623593270623E-2</v>
      </c>
      <c r="BJ33" s="4">
        <f t="shared" si="18"/>
        <v>3.5299266781334618E-2</v>
      </c>
      <c r="BK33" s="4">
        <f t="shared" si="18"/>
        <v>3.4810522993190485E-2</v>
      </c>
      <c r="BL33" s="4">
        <f t="shared" si="18"/>
        <v>3.4468526777291141E-2</v>
      </c>
      <c r="BM33" s="4">
        <f t="shared" si="18"/>
        <v>3.5245195269372018E-2</v>
      </c>
      <c r="BN33" s="4">
        <f t="shared" si="18"/>
        <v>3.7486852515855741E-2</v>
      </c>
      <c r="BO33" s="4">
        <f t="shared" si="18"/>
        <v>3.8266936116853237E-2</v>
      </c>
    </row>
    <row r="34" spans="1:67" ht="14.5">
      <c r="A34" s="9" t="s">
        <v>60</v>
      </c>
      <c r="D34" s="4">
        <f>D13/D26</f>
        <v>2.5316941889829647E-2</v>
      </c>
      <c r="E34" s="4">
        <f t="shared" ref="E34:BO34" si="19">E13/E26</f>
        <v>2.7766603779511009E-2</v>
      </c>
      <c r="F34" s="4">
        <f t="shared" si="19"/>
        <v>2.9356250555853079E-2</v>
      </c>
      <c r="G34" s="4">
        <f t="shared" si="19"/>
        <v>2.9190368978292001E-2</v>
      </c>
      <c r="H34" s="4">
        <f t="shared" si="19"/>
        <v>2.8031182741365405E-2</v>
      </c>
      <c r="I34" s="4">
        <f t="shared" si="19"/>
        <v>2.8016848099708096E-2</v>
      </c>
      <c r="J34" s="4">
        <f t="shared" si="19"/>
        <v>2.8552906025373255E-2</v>
      </c>
      <c r="K34" s="4">
        <f t="shared" si="19"/>
        <v>3.0155892927289759E-2</v>
      </c>
      <c r="L34" s="4">
        <f t="shared" si="19"/>
        <v>3.0080555274159856E-2</v>
      </c>
      <c r="M34" s="4">
        <f t="shared" si="19"/>
        <v>3.1497493054311577E-2</v>
      </c>
      <c r="N34" s="4">
        <f t="shared" si="19"/>
        <v>3.2692892676708003E-2</v>
      </c>
      <c r="O34" s="4">
        <f t="shared" si="19"/>
        <v>3.4206057337651009E-2</v>
      </c>
      <c r="P34" s="4">
        <f t="shared" si="19"/>
        <v>3.4049241725414132E-2</v>
      </c>
      <c r="Q34" s="4">
        <f t="shared" si="19"/>
        <v>3.5352884074356543E-2</v>
      </c>
      <c r="R34" s="4">
        <f t="shared" si="19"/>
        <v>3.7029792031136051E-2</v>
      </c>
      <c r="S34" s="4">
        <f t="shared" si="19"/>
        <v>3.8015723827931974E-2</v>
      </c>
      <c r="T34" s="4">
        <f t="shared" si="19"/>
        <v>3.9909829833990038E-2</v>
      </c>
      <c r="U34" s="4">
        <f t="shared" si="19"/>
        <v>4.1107556507460251E-2</v>
      </c>
      <c r="V34" s="4">
        <f t="shared" si="19"/>
        <v>4.2216293523273073E-2</v>
      </c>
      <c r="W34" s="4">
        <f t="shared" si="19"/>
        <v>4.336492594869721E-2</v>
      </c>
      <c r="X34" s="4">
        <f t="shared" si="19"/>
        <v>4.5593132046103983E-2</v>
      </c>
      <c r="Y34" s="4">
        <f t="shared" si="19"/>
        <v>4.6635476062964643E-2</v>
      </c>
      <c r="Z34" s="4">
        <f t="shared" si="19"/>
        <v>4.7523546542576262E-2</v>
      </c>
      <c r="AA34" s="4">
        <f t="shared" si="19"/>
        <v>4.9467758826974767E-2</v>
      </c>
      <c r="AB34" s="4">
        <f t="shared" si="19"/>
        <v>5.0084941544423181E-2</v>
      </c>
      <c r="AC34" s="4">
        <f t="shared" si="19"/>
        <v>5.0810754580599068E-2</v>
      </c>
      <c r="AD34" s="4">
        <f t="shared" si="19"/>
        <v>5.1026711249783245E-2</v>
      </c>
      <c r="AE34" s="4">
        <f t="shared" si="19"/>
        <v>5.1457113445534469E-2</v>
      </c>
      <c r="AF34" s="4">
        <f t="shared" si="19"/>
        <v>5.2177654239940224E-2</v>
      </c>
      <c r="AG34" s="4">
        <f t="shared" si="19"/>
        <v>5.2645922147693633E-2</v>
      </c>
      <c r="AH34" s="4">
        <f t="shared" si="19"/>
        <v>5.1180759775300733E-2</v>
      </c>
      <c r="AI34" s="4">
        <f t="shared" si="19"/>
        <v>4.9193361775113673E-2</v>
      </c>
      <c r="AJ34" s="4">
        <f t="shared" si="19"/>
        <v>4.7755657949592661E-2</v>
      </c>
      <c r="AK34" s="4">
        <f t="shared" si="19"/>
        <v>4.8966751622282263E-2</v>
      </c>
      <c r="AL34" s="4">
        <f t="shared" si="19"/>
        <v>4.798943045152048E-2</v>
      </c>
      <c r="AM34" s="4">
        <f t="shared" si="19"/>
        <v>4.8698257798469417E-2</v>
      </c>
      <c r="AN34" s="4">
        <f t="shared" si="19"/>
        <v>4.7790673353030083E-2</v>
      </c>
      <c r="AO34" s="4">
        <f t="shared" si="19"/>
        <v>4.677893171514768E-2</v>
      </c>
      <c r="AP34" s="4">
        <f t="shared" si="19"/>
        <v>4.7242180767330916E-2</v>
      </c>
      <c r="AQ34" s="4">
        <f t="shared" si="19"/>
        <v>4.6738494918334157E-2</v>
      </c>
      <c r="AR34" s="4">
        <f t="shared" si="19"/>
        <v>4.694472037136576E-2</v>
      </c>
      <c r="AS34" s="4">
        <f t="shared" si="19"/>
        <v>4.7019673768535726E-2</v>
      </c>
      <c r="AT34" s="4">
        <f t="shared" si="19"/>
        <v>4.7076203108940402E-2</v>
      </c>
      <c r="AU34" s="4">
        <f t="shared" si="19"/>
        <v>4.7817811184951382E-2</v>
      </c>
      <c r="AV34" s="4">
        <f t="shared" si="19"/>
        <v>4.8618950798744932E-2</v>
      </c>
      <c r="AW34" s="4">
        <f t="shared" si="19"/>
        <v>4.8200318544349474E-2</v>
      </c>
      <c r="AX34" s="4">
        <f t="shared" si="19"/>
        <v>5.1555194092878648E-2</v>
      </c>
      <c r="AY34" s="4">
        <f t="shared" si="19"/>
        <v>5.1387456043329345E-2</v>
      </c>
      <c r="AZ34" s="4">
        <f t="shared" si="19"/>
        <v>5.1424605146550964E-2</v>
      </c>
      <c r="BA34" s="4">
        <f t="shared" si="19"/>
        <v>5.0784226835550311E-2</v>
      </c>
      <c r="BB34" s="4">
        <f t="shared" si="19"/>
        <v>5.0376690051634185E-2</v>
      </c>
      <c r="BC34" s="4">
        <f t="shared" si="19"/>
        <v>5.0251622391385475E-2</v>
      </c>
      <c r="BD34" s="4">
        <f t="shared" si="19"/>
        <v>5.01516557310836E-2</v>
      </c>
      <c r="BE34" s="4">
        <f t="shared" si="19"/>
        <v>5.0019205500036662E-2</v>
      </c>
      <c r="BF34" s="4">
        <f t="shared" si="19"/>
        <v>5.0302297024994426E-2</v>
      </c>
      <c r="BG34" s="4">
        <f t="shared" si="19"/>
        <v>5.1103486665257568E-2</v>
      </c>
      <c r="BH34" s="4">
        <f t="shared" si="19"/>
        <v>5.1943575907290609E-2</v>
      </c>
      <c r="BI34" s="4">
        <f t="shared" si="19"/>
        <v>5.1654159121366797E-2</v>
      </c>
      <c r="BJ34" s="4">
        <f t="shared" si="19"/>
        <v>5.0790654613642724E-2</v>
      </c>
      <c r="BK34" s="4">
        <f t="shared" si="19"/>
        <v>5.083357968414691E-2</v>
      </c>
      <c r="BL34" s="4">
        <f t="shared" si="19"/>
        <v>5.1569339777300299E-2</v>
      </c>
      <c r="BM34" s="4">
        <f t="shared" si="19"/>
        <v>5.2918470906437365E-2</v>
      </c>
      <c r="BN34" s="4">
        <f t="shared" si="19"/>
        <v>5.4582957820914227E-2</v>
      </c>
      <c r="BO34" s="4">
        <f t="shared" si="19"/>
        <v>5.3589352206688042E-2</v>
      </c>
    </row>
    <row r="35" spans="1:67" ht="14.5">
      <c r="A35" s="9" t="s">
        <v>61</v>
      </c>
      <c r="D35" s="4">
        <f>D14/D26</f>
        <v>5.4873199632020198E-2</v>
      </c>
      <c r="E35" s="4">
        <f t="shared" ref="E35:BO35" si="20">E14/E26</f>
        <v>5.6811511356227924E-2</v>
      </c>
      <c r="F35" s="4">
        <f t="shared" si="20"/>
        <v>5.9028607558450158E-2</v>
      </c>
      <c r="G35" s="4">
        <f t="shared" si="20"/>
        <v>5.8960789996007082E-2</v>
      </c>
      <c r="H35" s="4">
        <f t="shared" si="20"/>
        <v>5.8173880381419657E-2</v>
      </c>
      <c r="I35" s="4">
        <f t="shared" si="20"/>
        <v>5.8998377381623772E-2</v>
      </c>
      <c r="J35" s="4">
        <f t="shared" si="20"/>
        <v>6.0469717011238967E-2</v>
      </c>
      <c r="K35" s="4">
        <f t="shared" si="20"/>
        <v>6.2020315193593439E-2</v>
      </c>
      <c r="L35" s="4">
        <f t="shared" si="20"/>
        <v>6.3903826177518441E-2</v>
      </c>
      <c r="M35" s="4">
        <f t="shared" si="20"/>
        <v>6.4954571140771675E-2</v>
      </c>
      <c r="N35" s="4">
        <f t="shared" si="20"/>
        <v>6.6972767023712243E-2</v>
      </c>
      <c r="O35" s="4">
        <f t="shared" si="20"/>
        <v>7.0064892069290383E-2</v>
      </c>
      <c r="P35" s="4">
        <f t="shared" si="20"/>
        <v>7.0400199710784053E-2</v>
      </c>
      <c r="Q35" s="4">
        <f t="shared" si="20"/>
        <v>7.1632402019512542E-2</v>
      </c>
      <c r="R35" s="4">
        <f t="shared" si="20"/>
        <v>7.3238204885283278E-2</v>
      </c>
      <c r="S35" s="4">
        <f t="shared" si="20"/>
        <v>7.3423405985396428E-2</v>
      </c>
      <c r="T35" s="4">
        <f t="shared" si="20"/>
        <v>7.3327234349455442E-2</v>
      </c>
      <c r="U35" s="4">
        <f t="shared" si="20"/>
        <v>7.3552206480426888E-2</v>
      </c>
      <c r="V35" s="4">
        <f t="shared" si="20"/>
        <v>7.3918869453668268E-2</v>
      </c>
      <c r="W35" s="4">
        <f t="shared" si="20"/>
        <v>7.5469963465695178E-2</v>
      </c>
      <c r="X35" s="4">
        <f t="shared" si="20"/>
        <v>7.7842378331060794E-2</v>
      </c>
      <c r="Y35" s="4">
        <f t="shared" si="20"/>
        <v>8.0306191824347103E-2</v>
      </c>
      <c r="Z35" s="4">
        <f t="shared" si="20"/>
        <v>8.3750132393077062E-2</v>
      </c>
      <c r="AA35" s="4">
        <f t="shared" si="20"/>
        <v>8.8439005453715969E-2</v>
      </c>
      <c r="AB35" s="4">
        <f t="shared" si="20"/>
        <v>9.0122455377477276E-2</v>
      </c>
      <c r="AC35" s="4">
        <f t="shared" si="20"/>
        <v>9.0929663535833455E-2</v>
      </c>
      <c r="AD35" s="4">
        <f t="shared" si="20"/>
        <v>9.135944766087821E-2</v>
      </c>
      <c r="AE35" s="4">
        <f t="shared" si="20"/>
        <v>9.3996072837049457E-2</v>
      </c>
      <c r="AF35" s="4">
        <f t="shared" si="20"/>
        <v>9.6554210530379755E-2</v>
      </c>
      <c r="AG35" s="4">
        <f t="shared" si="20"/>
        <v>9.940166007836708E-2</v>
      </c>
      <c r="AH35" s="4">
        <f t="shared" si="20"/>
        <v>9.8559701419141832E-2</v>
      </c>
      <c r="AI35" s="4">
        <f t="shared" si="20"/>
        <v>9.6253546749331023E-2</v>
      </c>
      <c r="AJ35" s="4">
        <f t="shared" si="20"/>
        <v>9.4868666176150113E-2</v>
      </c>
      <c r="AK35" s="4">
        <f t="shared" si="20"/>
        <v>9.8617189190282062E-2</v>
      </c>
      <c r="AL35" s="4">
        <f t="shared" si="20"/>
        <v>9.9226942187864334E-2</v>
      </c>
      <c r="AM35" s="4">
        <f t="shared" si="20"/>
        <v>0.10202691132225349</v>
      </c>
      <c r="AN35" s="4">
        <f t="shared" si="20"/>
        <v>0.10061406146847938</v>
      </c>
      <c r="AO35" s="4">
        <f t="shared" si="20"/>
        <v>9.8464088871249605E-2</v>
      </c>
      <c r="AP35" s="4">
        <f t="shared" si="20"/>
        <v>9.8796724312153694E-2</v>
      </c>
      <c r="AQ35" s="4">
        <f t="shared" si="20"/>
        <v>9.780769023490013E-2</v>
      </c>
      <c r="AR35" s="4">
        <f t="shared" si="20"/>
        <v>0.10098274364950179</v>
      </c>
      <c r="AS35" s="4">
        <f t="shared" si="20"/>
        <v>0.10120955829878714</v>
      </c>
      <c r="AT35" s="4">
        <f t="shared" si="20"/>
        <v>0.10328524549023033</v>
      </c>
      <c r="AU35" s="4">
        <f t="shared" si="20"/>
        <v>0.10700219069843779</v>
      </c>
      <c r="AV35" s="4">
        <f t="shared" si="20"/>
        <v>0.11011953410807154</v>
      </c>
      <c r="AW35" s="4">
        <f t="shared" si="20"/>
        <v>0.11089137479291135</v>
      </c>
      <c r="AX35" s="4">
        <f t="shared" si="20"/>
        <v>0.10811658209846658</v>
      </c>
      <c r="AY35" s="4">
        <f t="shared" si="20"/>
        <v>0.10740278413691902</v>
      </c>
      <c r="AZ35" s="4">
        <f t="shared" si="20"/>
        <v>0.10774661192056244</v>
      </c>
      <c r="BA35" s="4">
        <f t="shared" si="20"/>
        <v>0.1056467883412337</v>
      </c>
      <c r="BB35" s="4">
        <f t="shared" si="20"/>
        <v>0.10287100772197694</v>
      </c>
      <c r="BC35" s="4">
        <f t="shared" si="20"/>
        <v>0.10112720830565235</v>
      </c>
      <c r="BD35" s="4">
        <f t="shared" si="20"/>
        <v>9.9966830491927963E-2</v>
      </c>
      <c r="BE35" s="4">
        <f t="shared" si="20"/>
        <v>9.8735472280111966E-2</v>
      </c>
      <c r="BF35" s="4">
        <f t="shared" si="20"/>
        <v>0.10138065275993045</v>
      </c>
      <c r="BG35" s="4">
        <f t="shared" si="20"/>
        <v>0.10349304312962301</v>
      </c>
      <c r="BH35" s="4">
        <f t="shared" si="20"/>
        <v>0.10521469955454207</v>
      </c>
      <c r="BI35" s="4">
        <f t="shared" si="20"/>
        <v>0.10552451250892904</v>
      </c>
      <c r="BJ35" s="4">
        <f t="shared" si="20"/>
        <v>0.1046635673311329</v>
      </c>
      <c r="BK35" s="4">
        <f t="shared" si="20"/>
        <v>0.10461191329812143</v>
      </c>
      <c r="BL35" s="4">
        <f t="shared" si="20"/>
        <v>0.10587624422591384</v>
      </c>
      <c r="BM35" s="4">
        <f t="shared" si="20"/>
        <v>0.10992625829429832</v>
      </c>
      <c r="BN35" s="4">
        <f t="shared" si="20"/>
        <v>0.11431650370694091</v>
      </c>
      <c r="BO35" s="4">
        <f t="shared" si="20"/>
        <v>0.11496525163599003</v>
      </c>
    </row>
    <row r="36" spans="1:67" ht="14.5">
      <c r="A36" s="9" t="s">
        <v>62</v>
      </c>
      <c r="D36" s="4">
        <f>D15/D26</f>
        <v>4.6277159621180355E-2</v>
      </c>
      <c r="E36" s="4">
        <f t="shared" ref="E36:BO36" si="21">E15/E26</f>
        <v>4.5249401526795824E-2</v>
      </c>
      <c r="F36" s="4">
        <f t="shared" si="21"/>
        <v>4.5404878582493084E-2</v>
      </c>
      <c r="G36" s="4">
        <f t="shared" si="21"/>
        <v>4.5408874281580407E-2</v>
      </c>
      <c r="H36" s="4">
        <f t="shared" si="21"/>
        <v>4.2420723764699436E-2</v>
      </c>
      <c r="I36" s="4">
        <f t="shared" si="21"/>
        <v>4.1067183198587376E-2</v>
      </c>
      <c r="J36" s="4">
        <f t="shared" si="21"/>
        <v>4.1326375759182465E-2</v>
      </c>
      <c r="K36" s="4">
        <f t="shared" si="21"/>
        <v>4.1785249959634486E-2</v>
      </c>
      <c r="L36" s="4">
        <f t="shared" si="21"/>
        <v>4.1728016290703655E-2</v>
      </c>
      <c r="M36" s="4">
        <f t="shared" si="21"/>
        <v>4.2302032561490663E-2</v>
      </c>
      <c r="N36" s="4">
        <f t="shared" si="21"/>
        <v>4.2129256121725661E-2</v>
      </c>
      <c r="O36" s="4">
        <f t="shared" si="21"/>
        <v>4.1877565682074396E-2</v>
      </c>
      <c r="P36" s="4">
        <f t="shared" si="21"/>
        <v>4.2034938623205356E-2</v>
      </c>
      <c r="Q36" s="4">
        <f t="shared" si="21"/>
        <v>4.3352733716108358E-2</v>
      </c>
      <c r="R36" s="4">
        <f t="shared" si="21"/>
        <v>4.3135998122690013E-2</v>
      </c>
      <c r="S36" s="4">
        <f t="shared" si="21"/>
        <v>4.2813805380047747E-2</v>
      </c>
      <c r="T36" s="4">
        <f t="shared" si="21"/>
        <v>4.2186111454272E-2</v>
      </c>
      <c r="U36" s="4">
        <f t="shared" si="21"/>
        <v>4.2084671928796932E-2</v>
      </c>
      <c r="V36" s="4">
        <f t="shared" si="21"/>
        <v>4.1574273360294275E-2</v>
      </c>
      <c r="W36" s="4">
        <f t="shared" si="21"/>
        <v>4.1229910858983525E-2</v>
      </c>
      <c r="X36" s="4">
        <f t="shared" si="21"/>
        <v>4.0494420224103607E-2</v>
      </c>
      <c r="Y36" s="4">
        <f t="shared" si="21"/>
        <v>4.0045257685381745E-2</v>
      </c>
      <c r="Z36" s="4">
        <f t="shared" si="21"/>
        <v>3.9373131589339867E-2</v>
      </c>
      <c r="AA36" s="4">
        <f t="shared" si="21"/>
        <v>3.819883331911348E-2</v>
      </c>
      <c r="AB36" s="4">
        <f t="shared" si="21"/>
        <v>3.7457361138718462E-2</v>
      </c>
      <c r="AC36" s="4">
        <f t="shared" si="21"/>
        <v>3.6842115294908918E-2</v>
      </c>
      <c r="AD36" s="4">
        <f t="shared" si="21"/>
        <v>3.6526901032904388E-2</v>
      </c>
      <c r="AE36" s="4">
        <f t="shared" si="21"/>
        <v>3.5842580617635504E-2</v>
      </c>
      <c r="AF36" s="4">
        <f t="shared" si="21"/>
        <v>3.4823886999648876E-2</v>
      </c>
      <c r="AG36" s="4">
        <f t="shared" si="21"/>
        <v>3.5255547382117787E-2</v>
      </c>
      <c r="AH36" s="4">
        <f t="shared" si="21"/>
        <v>3.5653393500756671E-2</v>
      </c>
      <c r="AI36" s="4">
        <f t="shared" si="21"/>
        <v>3.8024474728335561E-2</v>
      </c>
      <c r="AJ36" s="4">
        <f t="shared" si="21"/>
        <v>3.7597062850450245E-2</v>
      </c>
      <c r="AK36" s="4">
        <f t="shared" si="21"/>
        <v>3.8455805153726763E-2</v>
      </c>
      <c r="AL36" s="4">
        <f t="shared" si="21"/>
        <v>3.8442033769152305E-2</v>
      </c>
      <c r="AM36" s="4">
        <f t="shared" si="21"/>
        <v>3.7113080612504637E-2</v>
      </c>
      <c r="AN36" s="4">
        <f t="shared" si="21"/>
        <v>3.7308365946910782E-2</v>
      </c>
      <c r="AO36" s="4">
        <f t="shared" si="21"/>
        <v>3.7065577519144341E-2</v>
      </c>
      <c r="AP36" s="4">
        <f t="shared" si="21"/>
        <v>3.7368941307291091E-2</v>
      </c>
      <c r="AQ36" s="4">
        <f t="shared" si="21"/>
        <v>3.8126871418317984E-2</v>
      </c>
      <c r="AR36" s="4">
        <f t="shared" si="21"/>
        <v>3.8347615715441014E-2</v>
      </c>
      <c r="AS36" s="4">
        <f t="shared" si="21"/>
        <v>3.8535865766165633E-2</v>
      </c>
      <c r="AT36" s="4">
        <f t="shared" si="21"/>
        <v>3.9690617842311954E-2</v>
      </c>
      <c r="AU36" s="4">
        <f t="shared" si="21"/>
        <v>3.9719343824216373E-2</v>
      </c>
      <c r="AV36" s="4">
        <f t="shared" si="21"/>
        <v>3.8608022404738665E-2</v>
      </c>
      <c r="AW36" s="4">
        <f t="shared" si="21"/>
        <v>3.9013362850194098E-2</v>
      </c>
      <c r="AX36" s="4">
        <f t="shared" si="21"/>
        <v>3.9738816113300428E-2</v>
      </c>
      <c r="AY36" s="4">
        <f t="shared" si="21"/>
        <v>3.9708201376381515E-2</v>
      </c>
      <c r="AZ36" s="4">
        <f t="shared" si="21"/>
        <v>4.014417721603851E-2</v>
      </c>
      <c r="BA36" s="4">
        <f t="shared" si="21"/>
        <v>4.0164360625012906E-2</v>
      </c>
      <c r="BB36" s="4">
        <f t="shared" si="21"/>
        <v>4.0464701228042188E-2</v>
      </c>
      <c r="BC36" s="4">
        <f t="shared" si="21"/>
        <v>4.1096022034219006E-2</v>
      </c>
      <c r="BD36" s="4">
        <f t="shared" si="21"/>
        <v>4.2318987883367451E-2</v>
      </c>
      <c r="BE36" s="4">
        <f t="shared" si="21"/>
        <v>4.1151395817171497E-2</v>
      </c>
      <c r="BF36" s="4">
        <f t="shared" si="21"/>
        <v>3.8746600429440968E-2</v>
      </c>
      <c r="BG36" s="4">
        <f t="shared" si="21"/>
        <v>4.0034958279422765E-2</v>
      </c>
      <c r="BH36" s="4">
        <f t="shared" si="21"/>
        <v>3.8647213124740114E-2</v>
      </c>
      <c r="BI36" s="4">
        <f t="shared" si="21"/>
        <v>3.8733331294990396E-2</v>
      </c>
      <c r="BJ36" s="4">
        <f t="shared" si="21"/>
        <v>3.7771522467853952E-2</v>
      </c>
      <c r="BK36" s="4">
        <f t="shared" si="21"/>
        <v>3.7489107888868105E-2</v>
      </c>
      <c r="BL36" s="4">
        <f t="shared" si="21"/>
        <v>3.7505952513297088E-2</v>
      </c>
      <c r="BM36" s="4">
        <f t="shared" si="21"/>
        <v>3.5975566461712356E-2</v>
      </c>
      <c r="BN36" s="4">
        <f t="shared" si="21"/>
        <v>3.552261202778112E-2</v>
      </c>
      <c r="BO36" s="4">
        <f t="shared" si="21"/>
        <v>3.6463626921490466E-2</v>
      </c>
    </row>
    <row r="37" spans="1:67" ht="14.5">
      <c r="A37" s="9" t="s">
        <v>63</v>
      </c>
      <c r="E37" s="4">
        <f>(E27+D27)/2</f>
        <v>5.5474810301230644E-2</v>
      </c>
      <c r="F37" s="4">
        <f t="shared" ref="F37:BO41" si="22">(F27+E27)/2</f>
        <v>5.9319003914564038E-2</v>
      </c>
      <c r="G37" s="4">
        <f t="shared" si="22"/>
        <v>6.0747892664562722E-2</v>
      </c>
      <c r="H37" s="4">
        <f t="shared" si="22"/>
        <v>6.3804425147508087E-2</v>
      </c>
      <c r="I37" s="4">
        <f t="shared" si="22"/>
        <v>6.467200472674714E-2</v>
      </c>
      <c r="J37" s="4">
        <f t="shared" si="22"/>
        <v>6.3868692097189844E-2</v>
      </c>
      <c r="K37" s="4">
        <f t="shared" si="22"/>
        <v>6.2564355319452605E-2</v>
      </c>
      <c r="L37" s="4">
        <f t="shared" si="22"/>
        <v>6.1672873816749109E-2</v>
      </c>
      <c r="M37" s="4">
        <f t="shared" si="22"/>
        <v>6.2403028089314333E-2</v>
      </c>
      <c r="N37" s="4">
        <f t="shared" si="22"/>
        <v>6.283317942124067E-2</v>
      </c>
      <c r="O37" s="4">
        <f t="shared" si="22"/>
        <v>6.0594814122261489E-2</v>
      </c>
      <c r="P37" s="4">
        <f t="shared" si="22"/>
        <v>5.8980986774625266E-2</v>
      </c>
      <c r="Q37" s="4">
        <f t="shared" si="22"/>
        <v>5.8134788405035054E-2</v>
      </c>
      <c r="R37" s="4">
        <f t="shared" si="22"/>
        <v>5.6839204451889697E-2</v>
      </c>
      <c r="S37" s="4">
        <f t="shared" si="22"/>
        <v>5.6622935770446151E-2</v>
      </c>
      <c r="T37" s="4">
        <f t="shared" si="22"/>
        <v>5.687243971489668E-2</v>
      </c>
      <c r="U37" s="4">
        <f t="shared" si="22"/>
        <v>5.7448461141612991E-2</v>
      </c>
      <c r="V37" s="4">
        <f t="shared" si="22"/>
        <v>5.8446251011220182E-2</v>
      </c>
      <c r="W37" s="4">
        <f t="shared" si="22"/>
        <v>5.9052687529146684E-2</v>
      </c>
      <c r="X37" s="4">
        <f t="shared" si="22"/>
        <v>5.803790794295885E-2</v>
      </c>
      <c r="Y37" s="4">
        <f t="shared" si="22"/>
        <v>5.690378728018642E-2</v>
      </c>
      <c r="Z37" s="4">
        <f t="shared" si="22"/>
        <v>5.7369982610301268E-2</v>
      </c>
      <c r="AA37" s="4">
        <f t="shared" si="22"/>
        <v>5.7249570980339726E-2</v>
      </c>
      <c r="AB37" s="4">
        <f t="shared" si="22"/>
        <v>5.6700479766496038E-2</v>
      </c>
      <c r="AC37" s="4">
        <f t="shared" si="22"/>
        <v>5.6991878740780877E-2</v>
      </c>
      <c r="AD37" s="4">
        <f t="shared" si="22"/>
        <v>5.7962161376589896E-2</v>
      </c>
      <c r="AE37" s="4">
        <f t="shared" si="22"/>
        <v>5.8328737635487925E-2</v>
      </c>
      <c r="AF37" s="4">
        <f t="shared" si="22"/>
        <v>5.5333052490909584E-2</v>
      </c>
      <c r="AG37" s="4">
        <f t="shared" si="22"/>
        <v>5.4360628519815435E-2</v>
      </c>
      <c r="AH37" s="4">
        <f t="shared" si="22"/>
        <v>5.572936512618714E-2</v>
      </c>
      <c r="AI37" s="4">
        <f t="shared" si="22"/>
        <v>5.6575795965260654E-2</v>
      </c>
      <c r="AJ37" s="4">
        <f t="shared" si="22"/>
        <v>5.7780690428512076E-2</v>
      </c>
      <c r="AK37" s="4">
        <f t="shared" si="22"/>
        <v>5.7062771186693562E-2</v>
      </c>
      <c r="AL37" s="4">
        <f t="shared" si="22"/>
        <v>5.3425311060937751E-2</v>
      </c>
      <c r="AM37" s="4">
        <f t="shared" si="22"/>
        <v>4.8770553570425243E-2</v>
      </c>
      <c r="AN37" s="4">
        <f t="shared" si="22"/>
        <v>4.5991966239649892E-2</v>
      </c>
      <c r="AO37" s="4">
        <f t="shared" si="22"/>
        <v>4.6265600717559661E-2</v>
      </c>
      <c r="AP37" s="4">
        <f t="shared" si="22"/>
        <v>4.7686412879612637E-2</v>
      </c>
      <c r="AQ37" s="4">
        <f t="shared" si="22"/>
        <v>4.8408492438057373E-2</v>
      </c>
      <c r="AR37" s="4">
        <f t="shared" si="22"/>
        <v>4.8062424577281951E-2</v>
      </c>
      <c r="AS37" s="4">
        <f t="shared" si="22"/>
        <v>4.7433692180198175E-2</v>
      </c>
      <c r="AT37" s="4">
        <f t="shared" si="22"/>
        <v>4.7162615307704631E-2</v>
      </c>
      <c r="AU37" s="4">
        <f t="shared" si="22"/>
        <v>4.5324787229649693E-2</v>
      </c>
      <c r="AV37" s="4">
        <f t="shared" si="22"/>
        <v>4.1190494181186428E-2</v>
      </c>
      <c r="AW37" s="4">
        <f t="shared" si="22"/>
        <v>3.789462979712549E-2</v>
      </c>
      <c r="AX37" s="4">
        <f t="shared" si="22"/>
        <v>3.7587671256742602E-2</v>
      </c>
      <c r="AY37" s="4">
        <f t="shared" si="22"/>
        <v>3.8881955993244025E-2</v>
      </c>
      <c r="AZ37" s="4">
        <f t="shared" si="22"/>
        <v>3.9904346788314386E-2</v>
      </c>
      <c r="BA37" s="4">
        <f t="shared" si="22"/>
        <v>4.067752805792911E-2</v>
      </c>
      <c r="BB37" s="4">
        <f t="shared" si="22"/>
        <v>4.1576528822400677E-2</v>
      </c>
      <c r="BC37" s="4">
        <f t="shared" si="22"/>
        <v>4.2783150337813179E-2</v>
      </c>
      <c r="BD37" s="4">
        <f t="shared" si="22"/>
        <v>4.4881482484698122E-2</v>
      </c>
      <c r="BE37" s="4">
        <f t="shared" si="22"/>
        <v>4.6356512640580438E-2</v>
      </c>
      <c r="BF37" s="4">
        <f t="shared" si="22"/>
        <v>4.6795984469958654E-2</v>
      </c>
      <c r="BG37" s="4">
        <f t="shared" si="22"/>
        <v>4.5843406669268172E-2</v>
      </c>
      <c r="BH37" s="4">
        <f t="shared" si="22"/>
        <v>4.48438291391898E-2</v>
      </c>
      <c r="BI37" s="4">
        <f t="shared" si="22"/>
        <v>4.5099484641214535E-2</v>
      </c>
      <c r="BJ37" s="4">
        <f t="shared" si="22"/>
        <v>4.6307260452948792E-2</v>
      </c>
      <c r="BK37" s="4">
        <f t="shared" si="22"/>
        <v>4.7242333654138387E-2</v>
      </c>
      <c r="BL37" s="4">
        <f t="shared" si="22"/>
        <v>4.6317243011699982E-2</v>
      </c>
      <c r="BM37" s="4">
        <f t="shared" si="22"/>
        <v>4.3333278956648943E-2</v>
      </c>
      <c r="BN37" s="4">
        <f t="shared" si="22"/>
        <v>3.89024951314784E-2</v>
      </c>
      <c r="BO37" s="4">
        <f t="shared" si="22"/>
        <v>3.4875884308638028E-2</v>
      </c>
    </row>
    <row r="38" spans="1:67" ht="14.5">
      <c r="A38" s="9" t="s">
        <v>125</v>
      </c>
      <c r="E38" s="4">
        <f t="shared" ref="E38:T46" si="23">(E28+D28)/2</f>
        <v>0.1762259670402343</v>
      </c>
      <c r="F38" s="4">
        <f t="shared" si="23"/>
        <v>0.17389108725481117</v>
      </c>
      <c r="G38" s="4">
        <f t="shared" si="23"/>
        <v>0.17105826998482293</v>
      </c>
      <c r="H38" s="4">
        <f t="shared" si="23"/>
        <v>0.16896304147077895</v>
      </c>
      <c r="I38" s="4">
        <f t="shared" si="23"/>
        <v>0.16193733989183356</v>
      </c>
      <c r="J38" s="4">
        <f t="shared" si="23"/>
        <v>0.1556907254832246</v>
      </c>
      <c r="K38" s="4">
        <f t="shared" si="23"/>
        <v>0.15246594880120523</v>
      </c>
      <c r="L38" s="4">
        <f t="shared" si="23"/>
        <v>0.15205432146885794</v>
      </c>
      <c r="M38" s="4">
        <f t="shared" si="23"/>
        <v>0.15167997934431565</v>
      </c>
      <c r="N38" s="4">
        <f t="shared" si="23"/>
        <v>0.15002954184544115</v>
      </c>
      <c r="O38" s="4">
        <f t="shared" si="23"/>
        <v>0.1476562282389951</v>
      </c>
      <c r="P38" s="4">
        <f t="shared" si="23"/>
        <v>0.14848190548472451</v>
      </c>
      <c r="Q38" s="4">
        <f t="shared" si="23"/>
        <v>0.14955711795291307</v>
      </c>
      <c r="R38" s="4">
        <f t="shared" si="23"/>
        <v>0.14600072044063728</v>
      </c>
      <c r="S38" s="4">
        <f t="shared" si="23"/>
        <v>0.14369723808566204</v>
      </c>
      <c r="T38" s="4">
        <f t="shared" si="23"/>
        <v>0.14210477629823237</v>
      </c>
      <c r="U38" s="4">
        <f t="shared" si="22"/>
        <v>0.14140926999682307</v>
      </c>
      <c r="V38" s="4">
        <f t="shared" si="22"/>
        <v>0.14212778871346576</v>
      </c>
      <c r="W38" s="4">
        <f t="shared" si="22"/>
        <v>0.14176367662879438</v>
      </c>
      <c r="X38" s="4">
        <f t="shared" si="22"/>
        <v>0.14009991745052491</v>
      </c>
      <c r="Y38" s="4">
        <f t="shared" si="22"/>
        <v>0.13795998642217952</v>
      </c>
      <c r="Z38" s="4">
        <f t="shared" si="22"/>
        <v>0.13581059508266125</v>
      </c>
      <c r="AA38" s="4">
        <f t="shared" si="22"/>
        <v>0.1334330567762651</v>
      </c>
      <c r="AB38" s="4">
        <f t="shared" si="22"/>
        <v>0.13159921214059006</v>
      </c>
      <c r="AC38" s="4">
        <f t="shared" si="22"/>
        <v>0.13130839516470955</v>
      </c>
      <c r="AD38" s="4">
        <f t="shared" si="22"/>
        <v>0.13389503675934505</v>
      </c>
      <c r="AE38" s="4">
        <f t="shared" si="22"/>
        <v>0.13484702129671847</v>
      </c>
      <c r="AF38" s="4">
        <f t="shared" si="22"/>
        <v>0.13796439842429956</v>
      </c>
      <c r="AG38" s="4">
        <f t="shared" si="22"/>
        <v>0.13191620269450388</v>
      </c>
      <c r="AH38" s="4">
        <f t="shared" si="22"/>
        <v>0.12343312761101934</v>
      </c>
      <c r="AI38" s="4">
        <f t="shared" si="22"/>
        <v>0.12700984471445445</v>
      </c>
      <c r="AJ38" s="4">
        <f t="shared" si="22"/>
        <v>0.13104975126814719</v>
      </c>
      <c r="AK38" s="4">
        <f t="shared" si="22"/>
        <v>0.12311112664083522</v>
      </c>
      <c r="AL38" s="4">
        <f t="shared" si="22"/>
        <v>0.11430184810617933</v>
      </c>
      <c r="AM38" s="4">
        <f t="shared" si="22"/>
        <v>0.11684723136365759</v>
      </c>
      <c r="AN38" s="4">
        <f t="shared" si="22"/>
        <v>0.11816635009586757</v>
      </c>
      <c r="AO38" s="4">
        <f t="shared" si="22"/>
        <v>0.11915072846648098</v>
      </c>
      <c r="AP38" s="4">
        <f t="shared" si="22"/>
        <v>0.11784899825294237</v>
      </c>
      <c r="AQ38" s="4">
        <f t="shared" si="22"/>
        <v>0.11792268808048043</v>
      </c>
      <c r="AR38" s="4">
        <f t="shared" si="22"/>
        <v>0.11689556059126105</v>
      </c>
      <c r="AS38" s="4">
        <f t="shared" si="22"/>
        <v>0.11493497073023505</v>
      </c>
      <c r="AT38" s="4">
        <f t="shared" si="22"/>
        <v>0.11551439831662957</v>
      </c>
      <c r="AU38" s="4">
        <f t="shared" si="22"/>
        <v>0.11219662393503055</v>
      </c>
      <c r="AV38" s="4">
        <f t="shared" si="22"/>
        <v>0.1090028482241677</v>
      </c>
      <c r="AW38" s="4">
        <f t="shared" si="22"/>
        <v>0.10765057232060217</v>
      </c>
      <c r="AX38" s="4">
        <f t="shared" si="22"/>
        <v>0.10596771100775548</v>
      </c>
      <c r="AY38" s="4">
        <f t="shared" si="22"/>
        <v>0.10743747909947318</v>
      </c>
      <c r="AZ38" s="4">
        <f t="shared" si="22"/>
        <v>0.10794844313738536</v>
      </c>
      <c r="BA38" s="4">
        <f t="shared" si="22"/>
        <v>0.1078289457919068</v>
      </c>
      <c r="BB38" s="4">
        <f t="shared" si="22"/>
        <v>0.11031289418941903</v>
      </c>
      <c r="BC38" s="4">
        <f t="shared" si="22"/>
        <v>0.11056790060552854</v>
      </c>
      <c r="BD38" s="4">
        <f t="shared" si="22"/>
        <v>0.10787221858193449</v>
      </c>
      <c r="BE38" s="4">
        <f t="shared" si="22"/>
        <v>0.10553973941532606</v>
      </c>
      <c r="BF38" s="4">
        <f t="shared" si="22"/>
        <v>0.10396206908762104</v>
      </c>
      <c r="BG38" s="4">
        <f t="shared" si="22"/>
        <v>0.10128583442485503</v>
      </c>
      <c r="BH38" s="4">
        <f t="shared" si="22"/>
        <v>9.916593236028623E-2</v>
      </c>
      <c r="BI38" s="4">
        <f t="shared" si="22"/>
        <v>9.797280756813441E-2</v>
      </c>
      <c r="BJ38" s="4">
        <f t="shared" si="22"/>
        <v>9.7719361204475913E-2</v>
      </c>
      <c r="BK38" s="4">
        <f t="shared" si="22"/>
        <v>9.7884702674472107E-2</v>
      </c>
      <c r="BL38" s="4">
        <f t="shared" si="22"/>
        <v>9.6591425437455095E-2</v>
      </c>
      <c r="BM38" s="4">
        <f t="shared" si="22"/>
        <v>9.3133009345261919E-2</v>
      </c>
      <c r="BN38" s="4">
        <f t="shared" si="22"/>
        <v>8.9414759279782902E-2</v>
      </c>
      <c r="BO38" s="4">
        <f t="shared" si="22"/>
        <v>8.8383001177673393E-2</v>
      </c>
    </row>
    <row r="39" spans="1:67" ht="14.5">
      <c r="A39" s="9" t="s">
        <v>64</v>
      </c>
      <c r="E39" s="4">
        <f t="shared" si="23"/>
        <v>3.1918130831847427E-2</v>
      </c>
      <c r="F39" s="4">
        <f t="shared" si="22"/>
        <v>3.1631252102811806E-2</v>
      </c>
      <c r="G39" s="4">
        <f t="shared" si="22"/>
        <v>3.0978673484823784E-2</v>
      </c>
      <c r="H39" s="4">
        <f t="shared" si="22"/>
        <v>2.9623892253874191E-2</v>
      </c>
      <c r="I39" s="4">
        <f t="shared" si="22"/>
        <v>2.8375243890253865E-2</v>
      </c>
      <c r="J39" s="4">
        <f t="shared" si="22"/>
        <v>2.7586564862810699E-2</v>
      </c>
      <c r="K39" s="4">
        <f t="shared" si="22"/>
        <v>2.7155584248455697E-2</v>
      </c>
      <c r="L39" s="4">
        <f t="shared" si="22"/>
        <v>2.6818977922325363E-2</v>
      </c>
      <c r="M39" s="4">
        <f t="shared" si="22"/>
        <v>2.6133998257010446E-2</v>
      </c>
      <c r="N39" s="4">
        <f t="shared" si="22"/>
        <v>2.5784463535854934E-2</v>
      </c>
      <c r="O39" s="4">
        <f t="shared" si="22"/>
        <v>2.5381675883546638E-2</v>
      </c>
      <c r="P39" s="4">
        <f t="shared" si="22"/>
        <v>2.5085605258185425E-2</v>
      </c>
      <c r="Q39" s="4">
        <f t="shared" si="22"/>
        <v>2.4835126030330515E-2</v>
      </c>
      <c r="R39" s="4">
        <f t="shared" si="22"/>
        <v>2.4149117130197899E-2</v>
      </c>
      <c r="S39" s="4">
        <f t="shared" si="22"/>
        <v>2.3799159991406159E-2</v>
      </c>
      <c r="T39" s="4">
        <f t="shared" si="22"/>
        <v>2.3622356612227294E-2</v>
      </c>
      <c r="U39" s="4">
        <f t="shared" si="22"/>
        <v>2.3513195005909399E-2</v>
      </c>
      <c r="V39" s="4">
        <f t="shared" si="22"/>
        <v>2.3660590571254438E-2</v>
      </c>
      <c r="W39" s="4">
        <f t="shared" si="22"/>
        <v>2.3539737340528263E-2</v>
      </c>
      <c r="X39" s="4">
        <f t="shared" si="22"/>
        <v>2.3296412718857566E-2</v>
      </c>
      <c r="Y39" s="4">
        <f t="shared" si="22"/>
        <v>2.3278027283188805E-2</v>
      </c>
      <c r="Z39" s="4">
        <f t="shared" si="22"/>
        <v>2.3202156566754489E-2</v>
      </c>
      <c r="AA39" s="4">
        <f t="shared" si="22"/>
        <v>2.2957345600634324E-2</v>
      </c>
      <c r="AB39" s="4">
        <f t="shared" si="22"/>
        <v>2.2679059137279439E-2</v>
      </c>
      <c r="AC39" s="4">
        <f t="shared" si="22"/>
        <v>2.2506999409213531E-2</v>
      </c>
      <c r="AD39" s="4">
        <f t="shared" si="22"/>
        <v>2.2319022874330199E-2</v>
      </c>
      <c r="AE39" s="4">
        <f t="shared" si="22"/>
        <v>2.2018658344875108E-2</v>
      </c>
      <c r="AF39" s="4">
        <f t="shared" si="22"/>
        <v>2.1965520562220696E-2</v>
      </c>
      <c r="AG39" s="4">
        <f t="shared" si="22"/>
        <v>2.2731201285289906E-2</v>
      </c>
      <c r="AH39" s="4">
        <f t="shared" si="22"/>
        <v>2.3737468256379589E-2</v>
      </c>
      <c r="AI39" s="4">
        <f t="shared" si="22"/>
        <v>2.4462046949895375E-2</v>
      </c>
      <c r="AJ39" s="4">
        <f t="shared" si="22"/>
        <v>2.4952952831186467E-2</v>
      </c>
      <c r="AK39" s="4">
        <f t="shared" si="22"/>
        <v>2.4825123602340231E-2</v>
      </c>
      <c r="AL39" s="4">
        <f t="shared" si="22"/>
        <v>2.4434216267442556E-2</v>
      </c>
      <c r="AM39" s="4">
        <f t="shared" si="22"/>
        <v>2.4423992936073398E-2</v>
      </c>
      <c r="AN39" s="4">
        <f t="shared" si="22"/>
        <v>2.4657976591132152E-2</v>
      </c>
      <c r="AO39" s="4">
        <f t="shared" si="22"/>
        <v>2.4283780092806177E-2</v>
      </c>
      <c r="AP39" s="4">
        <f t="shared" si="22"/>
        <v>2.3990657575603848E-2</v>
      </c>
      <c r="AQ39" s="4">
        <f t="shared" si="22"/>
        <v>2.4000395796320233E-2</v>
      </c>
      <c r="AR39" s="4">
        <f t="shared" si="22"/>
        <v>2.3725568378412974E-2</v>
      </c>
      <c r="AS39" s="4">
        <f t="shared" si="22"/>
        <v>2.3820636023004362E-2</v>
      </c>
      <c r="AT39" s="4">
        <f t="shared" si="22"/>
        <v>2.3968092546612314E-2</v>
      </c>
      <c r="AU39" s="4">
        <f t="shared" si="22"/>
        <v>2.3762045863406057E-2</v>
      </c>
      <c r="AV39" s="4">
        <f t="shared" si="22"/>
        <v>2.3319769782336137E-2</v>
      </c>
      <c r="AW39" s="4">
        <f t="shared" si="22"/>
        <v>2.26948246085651E-2</v>
      </c>
      <c r="AX39" s="4">
        <f t="shared" si="22"/>
        <v>2.2473606435875267E-2</v>
      </c>
      <c r="AY39" s="4">
        <f t="shared" si="22"/>
        <v>2.2527119413757402E-2</v>
      </c>
      <c r="AZ39" s="4">
        <f t="shared" si="22"/>
        <v>2.2411078962681436E-2</v>
      </c>
      <c r="BA39" s="4">
        <f t="shared" si="22"/>
        <v>2.2450800281923963E-2</v>
      </c>
      <c r="BB39" s="4">
        <f t="shared" si="22"/>
        <v>2.2849134107645188E-2</v>
      </c>
      <c r="BC39" s="4">
        <f t="shared" si="22"/>
        <v>2.3779241201365375E-2</v>
      </c>
      <c r="BD39" s="4">
        <f t="shared" si="22"/>
        <v>2.4814536016589839E-2</v>
      </c>
      <c r="BE39" s="4">
        <f t="shared" si="22"/>
        <v>2.5279426942956679E-2</v>
      </c>
      <c r="BF39" s="4">
        <f t="shared" si="22"/>
        <v>2.5318243165535478E-2</v>
      </c>
      <c r="BG39" s="4">
        <f t="shared" si="22"/>
        <v>2.529105154665157E-2</v>
      </c>
      <c r="BH39" s="4">
        <f t="shared" si="22"/>
        <v>2.5134577416111605E-2</v>
      </c>
      <c r="BI39" s="4">
        <f t="shared" si="22"/>
        <v>2.5166703975155861E-2</v>
      </c>
      <c r="BJ39" s="4">
        <f t="shared" si="22"/>
        <v>2.5288293923343252E-2</v>
      </c>
      <c r="BK39" s="4">
        <f t="shared" si="22"/>
        <v>2.5101165938192581E-2</v>
      </c>
      <c r="BL39" s="4">
        <f t="shared" si="22"/>
        <v>2.5176334383307408E-2</v>
      </c>
      <c r="BM39" s="4">
        <f t="shared" si="22"/>
        <v>2.4751356869379036E-2</v>
      </c>
      <c r="BN39" s="4">
        <f t="shared" si="22"/>
        <v>2.3570083176764532E-2</v>
      </c>
      <c r="BO39" s="4">
        <f t="shared" si="22"/>
        <v>2.3526634649047327E-2</v>
      </c>
    </row>
    <row r="40" spans="1:67" ht="14.5">
      <c r="A40" s="9" t="s">
        <v>126</v>
      </c>
      <c r="E40" s="4">
        <f t="shared" si="23"/>
        <v>0.10333830650230161</v>
      </c>
      <c r="F40" s="4">
        <f t="shared" si="22"/>
        <v>0.10420102231870883</v>
      </c>
      <c r="G40" s="4">
        <f t="shared" si="22"/>
        <v>0.10420287942924072</v>
      </c>
      <c r="H40" s="4">
        <f t="shared" si="22"/>
        <v>0.10480838140600558</v>
      </c>
      <c r="I40" s="4">
        <f t="shared" si="22"/>
        <v>0.10308820595422558</v>
      </c>
      <c r="J40" s="4">
        <f t="shared" si="22"/>
        <v>0.10268397248859645</v>
      </c>
      <c r="K40" s="4">
        <f t="shared" si="22"/>
        <v>9.9297295951617265E-2</v>
      </c>
      <c r="L40" s="4">
        <f t="shared" si="22"/>
        <v>9.6147070649253652E-2</v>
      </c>
      <c r="M40" s="4">
        <f t="shared" si="22"/>
        <v>9.5684474085246191E-2</v>
      </c>
      <c r="N40" s="4">
        <f t="shared" si="22"/>
        <v>9.4549736992480676E-2</v>
      </c>
      <c r="O40" s="4">
        <f t="shared" si="22"/>
        <v>9.1413540381406005E-2</v>
      </c>
      <c r="P40" s="4">
        <f t="shared" si="22"/>
        <v>8.8397147862675052E-2</v>
      </c>
      <c r="Q40" s="4">
        <f t="shared" si="22"/>
        <v>8.7130007657481912E-2</v>
      </c>
      <c r="R40" s="4">
        <f t="shared" si="22"/>
        <v>8.4820971094513864E-2</v>
      </c>
      <c r="S40" s="4">
        <f t="shared" si="22"/>
        <v>8.3624617279717733E-2</v>
      </c>
      <c r="T40" s="4">
        <f t="shared" si="22"/>
        <v>8.3881259335906982E-2</v>
      </c>
      <c r="U40" s="4">
        <f t="shared" si="22"/>
        <v>8.3512469429816993E-2</v>
      </c>
      <c r="V40" s="4">
        <f t="shared" si="22"/>
        <v>8.3101649735245253E-2</v>
      </c>
      <c r="W40" s="4">
        <f t="shared" si="22"/>
        <v>8.2772610849585676E-2</v>
      </c>
      <c r="X40" s="4">
        <f t="shared" si="22"/>
        <v>8.0646975533109816E-2</v>
      </c>
      <c r="Y40" s="4">
        <f t="shared" si="22"/>
        <v>7.8908675101666825E-2</v>
      </c>
      <c r="Z40" s="4">
        <f t="shared" si="22"/>
        <v>7.8159351112776873E-2</v>
      </c>
      <c r="AA40" s="4">
        <f t="shared" si="22"/>
        <v>7.7005225746789613E-2</v>
      </c>
      <c r="AB40" s="4">
        <f t="shared" si="22"/>
        <v>7.6651331313793425E-2</v>
      </c>
      <c r="AC40" s="4">
        <f t="shared" si="22"/>
        <v>7.7401266192249088E-2</v>
      </c>
      <c r="AD40" s="4">
        <f t="shared" si="22"/>
        <v>7.7876168476808671E-2</v>
      </c>
      <c r="AE40" s="4">
        <f t="shared" si="22"/>
        <v>7.7478532244662723E-2</v>
      </c>
      <c r="AF40" s="4">
        <f t="shared" si="22"/>
        <v>7.4558209169873796E-2</v>
      </c>
      <c r="AG40" s="4">
        <f t="shared" si="22"/>
        <v>7.4437701678651574E-2</v>
      </c>
      <c r="AH40" s="4">
        <f t="shared" si="22"/>
        <v>7.7000282876200199E-2</v>
      </c>
      <c r="AI40" s="4">
        <f t="shared" si="22"/>
        <v>7.7450012355767817E-2</v>
      </c>
      <c r="AJ40" s="4">
        <f t="shared" si="22"/>
        <v>7.8444517296750588E-2</v>
      </c>
      <c r="AK40" s="4">
        <f t="shared" si="22"/>
        <v>7.8135376869430465E-2</v>
      </c>
      <c r="AL40" s="4">
        <f t="shared" si="22"/>
        <v>7.8404900063579114E-2</v>
      </c>
      <c r="AM40" s="4">
        <f t="shared" si="22"/>
        <v>7.7391349153189681E-2</v>
      </c>
      <c r="AN40" s="4">
        <f t="shared" si="22"/>
        <v>7.4826813981762608E-2</v>
      </c>
      <c r="AO40" s="4">
        <f t="shared" si="22"/>
        <v>7.293130341186288E-2</v>
      </c>
      <c r="AP40" s="4">
        <f t="shared" si="22"/>
        <v>7.0934853931765601E-2</v>
      </c>
      <c r="AQ40" s="4">
        <f t="shared" si="22"/>
        <v>6.9610577291502176E-2</v>
      </c>
      <c r="AR40" s="4">
        <f t="shared" si="22"/>
        <v>6.753230945660077E-2</v>
      </c>
      <c r="AS40" s="4">
        <f t="shared" si="22"/>
        <v>6.5522373405845047E-2</v>
      </c>
      <c r="AT40" s="4">
        <f t="shared" si="22"/>
        <v>6.3715649826267332E-2</v>
      </c>
      <c r="AU40" s="4">
        <f t="shared" si="22"/>
        <v>6.2311516455620372E-2</v>
      </c>
      <c r="AV40" s="4">
        <f t="shared" si="22"/>
        <v>6.1787040804954479E-2</v>
      </c>
      <c r="AW40" s="4">
        <f t="shared" si="22"/>
        <v>6.1617978705942954E-2</v>
      </c>
      <c r="AX40" s="4">
        <f t="shared" si="22"/>
        <v>6.1830373383765472E-2</v>
      </c>
      <c r="AY40" s="4">
        <f t="shared" si="22"/>
        <v>6.2539307277668543E-2</v>
      </c>
      <c r="AZ40" s="4">
        <f t="shared" si="22"/>
        <v>6.2644801193656452E-2</v>
      </c>
      <c r="BA40" s="4">
        <f t="shared" si="22"/>
        <v>6.218395762207736E-2</v>
      </c>
      <c r="BB40" s="4">
        <f t="shared" si="22"/>
        <v>6.1313825465367885E-2</v>
      </c>
      <c r="BC40" s="4">
        <f t="shared" si="22"/>
        <v>6.0135772397299975E-2</v>
      </c>
      <c r="BD40" s="4">
        <f t="shared" si="22"/>
        <v>5.9086503927073687E-2</v>
      </c>
      <c r="BE40" s="4">
        <f t="shared" si="22"/>
        <v>5.8378307579215999E-2</v>
      </c>
      <c r="BF40" s="4">
        <f t="shared" si="22"/>
        <v>5.7494720029378249E-2</v>
      </c>
      <c r="BG40" s="4">
        <f t="shared" si="22"/>
        <v>5.538637970160163E-2</v>
      </c>
      <c r="BH40" s="4">
        <f t="shared" si="22"/>
        <v>5.3664265518596946E-2</v>
      </c>
      <c r="BI40" s="4">
        <f t="shared" si="22"/>
        <v>5.3676687753174294E-2</v>
      </c>
      <c r="BJ40" s="4">
        <f t="shared" si="22"/>
        <v>5.3987490331014035E-2</v>
      </c>
      <c r="BK40" s="4">
        <f t="shared" si="22"/>
        <v>5.3437279151035862E-2</v>
      </c>
      <c r="BL40" s="4">
        <f t="shared" si="22"/>
        <v>5.3186059090583389E-2</v>
      </c>
      <c r="BM40" s="4">
        <f t="shared" si="22"/>
        <v>5.3275023507417321E-2</v>
      </c>
      <c r="BN40" s="4">
        <f t="shared" si="22"/>
        <v>5.1751419830452158E-2</v>
      </c>
      <c r="BO40" s="4">
        <f t="shared" si="22"/>
        <v>5.0068695961747317E-2</v>
      </c>
    </row>
    <row r="41" spans="1:67" ht="14.5">
      <c r="A41" s="9" t="s">
        <v>127</v>
      </c>
      <c r="E41" s="4">
        <f t="shared" si="23"/>
        <v>0.17608768358790611</v>
      </c>
      <c r="F41" s="4">
        <f t="shared" si="22"/>
        <v>0.1832395581985021</v>
      </c>
      <c r="G41" s="4">
        <f t="shared" si="22"/>
        <v>0.18996742614714071</v>
      </c>
      <c r="H41" s="4">
        <f t="shared" si="22"/>
        <v>0.19024993830188935</v>
      </c>
      <c r="I41" s="4">
        <f t="shared" si="22"/>
        <v>0.18828731336679838</v>
      </c>
      <c r="J41" s="4">
        <f t="shared" si="22"/>
        <v>0.19299067146071625</v>
      </c>
      <c r="K41" s="4">
        <f t="shared" si="22"/>
        <v>0.20133160131391159</v>
      </c>
      <c r="L41" s="4">
        <f t="shared" si="22"/>
        <v>0.20638753117087028</v>
      </c>
      <c r="M41" s="4">
        <f t="shared" si="22"/>
        <v>0.20712470542007777</v>
      </c>
      <c r="N41" s="4">
        <f t="shared" si="22"/>
        <v>0.20831625131672513</v>
      </c>
      <c r="O41" s="4">
        <f t="shared" si="22"/>
        <v>0.21168456927647583</v>
      </c>
      <c r="P41" s="4">
        <f t="shared" si="22"/>
        <v>0.21447354648201344</v>
      </c>
      <c r="Q41" s="4">
        <f t="shared" si="22"/>
        <v>0.21607670104998966</v>
      </c>
      <c r="R41" s="4">
        <f t="shared" si="22"/>
        <v>0.21907036406483404</v>
      </c>
      <c r="S41" s="4">
        <f t="shared" si="22"/>
        <v>0.22083310834443326</v>
      </c>
      <c r="T41" s="4">
        <f t="shared" si="22"/>
        <v>0.22064645392219989</v>
      </c>
      <c r="U41" s="4">
        <f t="shared" si="22"/>
        <v>0.22044719275056157</v>
      </c>
      <c r="V41" s="4">
        <f t="shared" si="22"/>
        <v>0.22084158231450535</v>
      </c>
      <c r="W41" s="4">
        <f t="shared" si="22"/>
        <v>0.22027075071519106</v>
      </c>
      <c r="X41" s="4">
        <f t="shared" si="22"/>
        <v>0.21893431478135392</v>
      </c>
      <c r="Y41" s="4">
        <f t="shared" si="22"/>
        <v>0.21760076993419861</v>
      </c>
      <c r="Z41" s="4">
        <f t="shared" si="22"/>
        <v>0.21678549620813115</v>
      </c>
      <c r="AA41" s="4">
        <f t="shared" si="22"/>
        <v>0.21599963668295152</v>
      </c>
      <c r="AB41" s="4">
        <f t="shared" ref="F41:BO45" si="24">(AB31+AA31)/2</f>
        <v>0.21633579020025867</v>
      </c>
      <c r="AC41" s="4">
        <f t="shared" si="24"/>
        <v>0.21848644459994807</v>
      </c>
      <c r="AD41" s="4">
        <f t="shared" si="24"/>
        <v>0.22016515771393036</v>
      </c>
      <c r="AE41" s="4">
        <f t="shared" si="24"/>
        <v>0.22235317494496137</v>
      </c>
      <c r="AF41" s="4">
        <f t="shared" si="24"/>
        <v>0.22306790836223361</v>
      </c>
      <c r="AG41" s="4">
        <f t="shared" si="24"/>
        <v>0.22536394656004394</v>
      </c>
      <c r="AH41" s="4">
        <f t="shared" si="24"/>
        <v>0.23003477217790047</v>
      </c>
      <c r="AI41" s="4">
        <f t="shared" si="24"/>
        <v>0.23355912412611862</v>
      </c>
      <c r="AJ41" s="4">
        <f t="shared" si="24"/>
        <v>0.23829152421610214</v>
      </c>
      <c r="AK41" s="4">
        <f t="shared" si="24"/>
        <v>0.24697799943064039</v>
      </c>
      <c r="AL41" s="4">
        <f t="shared" si="24"/>
        <v>0.25334121192935311</v>
      </c>
      <c r="AM41" s="4">
        <f t="shared" si="24"/>
        <v>0.25333446083990735</v>
      </c>
      <c r="AN41" s="4">
        <f t="shared" si="24"/>
        <v>0.25687291381083599</v>
      </c>
      <c r="AO41" s="4">
        <f t="shared" si="24"/>
        <v>0.2633767798879072</v>
      </c>
      <c r="AP41" s="4">
        <f t="shared" si="24"/>
        <v>0.26676325406164086</v>
      </c>
      <c r="AQ41" s="4">
        <f t="shared" si="24"/>
        <v>0.26920553434563588</v>
      </c>
      <c r="AR41" s="4">
        <f t="shared" si="24"/>
        <v>0.27305130813648071</v>
      </c>
      <c r="AS41" s="4">
        <f t="shared" si="24"/>
        <v>0.27494280788485492</v>
      </c>
      <c r="AT41" s="4">
        <f t="shared" si="24"/>
        <v>0.27380875798996801</v>
      </c>
      <c r="AU41" s="4">
        <f t="shared" si="24"/>
        <v>0.27425516035139202</v>
      </c>
      <c r="AV41" s="4">
        <f t="shared" si="24"/>
        <v>0.275841256647813</v>
      </c>
      <c r="AW41" s="4">
        <f t="shared" si="24"/>
        <v>0.27939801485564431</v>
      </c>
      <c r="AX41" s="4">
        <f t="shared" si="24"/>
        <v>0.28278406351037755</v>
      </c>
      <c r="AY41" s="4">
        <f t="shared" si="24"/>
        <v>0.28253875116917743</v>
      </c>
      <c r="AZ41" s="4">
        <f t="shared" si="24"/>
        <v>0.28485753459194513</v>
      </c>
      <c r="BA41" s="4">
        <f t="shared" si="24"/>
        <v>0.28949810713005275</v>
      </c>
      <c r="BB41" s="4">
        <f t="shared" si="24"/>
        <v>0.29523529606827698</v>
      </c>
      <c r="BC41" s="4">
        <f t="shared" si="24"/>
        <v>0.3015096888480322</v>
      </c>
      <c r="BD41" s="4">
        <f t="shared" si="24"/>
        <v>0.30611208635280651</v>
      </c>
      <c r="BE41" s="4">
        <f t="shared" si="24"/>
        <v>0.31144076935435727</v>
      </c>
      <c r="BF41" s="4">
        <f t="shared" si="24"/>
        <v>0.31707001424539505</v>
      </c>
      <c r="BG41" s="4">
        <f t="shared" si="24"/>
        <v>0.31820240382849652</v>
      </c>
      <c r="BH41" s="4">
        <f t="shared" si="24"/>
        <v>0.31596746124769021</v>
      </c>
      <c r="BI41" s="4">
        <f t="shared" si="24"/>
        <v>0.31441179625829974</v>
      </c>
      <c r="BJ41" s="4">
        <f t="shared" si="24"/>
        <v>0.31553187397958665</v>
      </c>
      <c r="BK41" s="4">
        <f t="shared" si="24"/>
        <v>0.31886756584593606</v>
      </c>
      <c r="BL41" s="4">
        <f t="shared" si="24"/>
        <v>0.3203315470253516</v>
      </c>
      <c r="BM41" s="4">
        <f t="shared" si="24"/>
        <v>0.32074472964212919</v>
      </c>
      <c r="BN41" s="4">
        <f t="shared" si="24"/>
        <v>0.31914691212258317</v>
      </c>
      <c r="BO41" s="4">
        <f t="shared" si="24"/>
        <v>0.31685070156056017</v>
      </c>
    </row>
    <row r="42" spans="1:67" ht="14.5">
      <c r="A42" s="9" t="s">
        <v>128</v>
      </c>
      <c r="E42" s="4">
        <f t="shared" si="23"/>
        <v>0.23408307211669263</v>
      </c>
      <c r="F42" s="4">
        <f t="shared" si="24"/>
        <v>0.22924551517022335</v>
      </c>
      <c r="G42" s="4">
        <f t="shared" si="24"/>
        <v>0.22667168346016381</v>
      </c>
      <c r="H42" s="4">
        <f t="shared" si="24"/>
        <v>0.22610229664423903</v>
      </c>
      <c r="I42" s="4">
        <f t="shared" si="24"/>
        <v>0.23120553316133335</v>
      </c>
      <c r="J42" s="4">
        <f t="shared" si="24"/>
        <v>0.23260021779087456</v>
      </c>
      <c r="K42" s="4">
        <f t="shared" si="24"/>
        <v>0.2323571789169169</v>
      </c>
      <c r="L42" s="4">
        <f t="shared" si="24"/>
        <v>0.23214868149191961</v>
      </c>
      <c r="M42" s="4">
        <f t="shared" si="24"/>
        <v>0.23221616161390413</v>
      </c>
      <c r="N42" s="4">
        <f t="shared" si="24"/>
        <v>0.23280418960745725</v>
      </c>
      <c r="O42" s="4">
        <f t="shared" si="24"/>
        <v>0.23506454815749311</v>
      </c>
      <c r="P42" s="4">
        <f t="shared" si="24"/>
        <v>0.23558594233189695</v>
      </c>
      <c r="Q42" s="4">
        <f t="shared" si="24"/>
        <v>0.23515271373988283</v>
      </c>
      <c r="R42" s="4">
        <f t="shared" si="24"/>
        <v>0.23745727653419488</v>
      </c>
      <c r="S42" s="4">
        <f t="shared" si="24"/>
        <v>0.23858737219744061</v>
      </c>
      <c r="T42" s="4">
        <f t="shared" si="24"/>
        <v>0.2392547835139805</v>
      </c>
      <c r="U42" s="4">
        <f t="shared" si="24"/>
        <v>0.23959416384075177</v>
      </c>
      <c r="V42" s="4">
        <f t="shared" si="24"/>
        <v>0.23850902372267177</v>
      </c>
      <c r="W42" s="4">
        <f t="shared" si="24"/>
        <v>0.23872464795460852</v>
      </c>
      <c r="X42" s="4">
        <f t="shared" si="24"/>
        <v>0.24176813117983348</v>
      </c>
      <c r="Y42" s="4">
        <f t="shared" si="24"/>
        <v>0.24478589813604079</v>
      </c>
      <c r="Z42" s="4">
        <f t="shared" si="24"/>
        <v>0.24625180153644347</v>
      </c>
      <c r="AA42" s="4">
        <f t="shared" si="24"/>
        <v>0.24843517399470194</v>
      </c>
      <c r="AB42" s="4">
        <f t="shared" si="24"/>
        <v>0.24970448068203993</v>
      </c>
      <c r="AC42" s="4">
        <f t="shared" si="24"/>
        <v>0.2482440706006997</v>
      </c>
      <c r="AD42" s="4">
        <f t="shared" si="24"/>
        <v>0.24537841655853049</v>
      </c>
      <c r="AE42" s="4">
        <f t="shared" si="24"/>
        <v>0.24383860702807703</v>
      </c>
      <c r="AF42" s="4">
        <f t="shared" si="24"/>
        <v>0.2447613082865803</v>
      </c>
      <c r="AG42" s="4">
        <f t="shared" si="24"/>
        <v>0.24678300904752951</v>
      </c>
      <c r="AH42" s="4">
        <f t="shared" si="24"/>
        <v>0.24625581234999444</v>
      </c>
      <c r="AI42" s="4">
        <f t="shared" si="24"/>
        <v>0.24167296088721202</v>
      </c>
      <c r="AJ42" s="4">
        <f t="shared" si="24"/>
        <v>0.23584407759210371</v>
      </c>
      <c r="AK42" s="4">
        <f t="shared" si="24"/>
        <v>0.23590697961393803</v>
      </c>
      <c r="AL42" s="4">
        <f t="shared" si="24"/>
        <v>0.23890225047908337</v>
      </c>
      <c r="AM42" s="4">
        <f t="shared" si="24"/>
        <v>0.24043417635110609</v>
      </c>
      <c r="AN42" s="4">
        <f t="shared" si="24"/>
        <v>0.24053189697675142</v>
      </c>
      <c r="AO42" s="4">
        <f t="shared" si="24"/>
        <v>0.23777531006257824</v>
      </c>
      <c r="AP42" s="4">
        <f t="shared" si="24"/>
        <v>0.23715504631365425</v>
      </c>
      <c r="AQ42" s="4">
        <f t="shared" si="24"/>
        <v>0.23616154650777815</v>
      </c>
      <c r="AR42" s="4">
        <f t="shared" si="24"/>
        <v>0.23608005229459111</v>
      </c>
      <c r="AS42" s="4">
        <f t="shared" si="24"/>
        <v>0.23736849247418296</v>
      </c>
      <c r="AT42" s="4">
        <f t="shared" si="24"/>
        <v>0.23861838620895942</v>
      </c>
      <c r="AU42" s="4">
        <f t="shared" si="24"/>
        <v>0.24178288154652247</v>
      </c>
      <c r="AV42" s="4">
        <f t="shared" si="24"/>
        <v>0.24511765901409982</v>
      </c>
      <c r="AW42" s="4">
        <f t="shared" si="24"/>
        <v>0.24605523671914242</v>
      </c>
      <c r="AX42" s="4">
        <f t="shared" si="24"/>
        <v>0.24538329265929881</v>
      </c>
      <c r="AY42" s="4">
        <f t="shared" si="24"/>
        <v>0.24376440185554488</v>
      </c>
      <c r="AZ42" s="4">
        <f t="shared" si="24"/>
        <v>0.24187709514766148</v>
      </c>
      <c r="BA42" s="4">
        <f t="shared" si="24"/>
        <v>0.23945177808126963</v>
      </c>
      <c r="BB42" s="4">
        <f t="shared" si="24"/>
        <v>0.23512893595494253</v>
      </c>
      <c r="BC42" s="4">
        <f t="shared" si="24"/>
        <v>0.2314094544251647</v>
      </c>
      <c r="BD42" s="4">
        <f t="shared" si="24"/>
        <v>0.22937004331273719</v>
      </c>
      <c r="BE42" s="4">
        <f t="shared" si="24"/>
        <v>0.2271963008446842</v>
      </c>
      <c r="BF42" s="4">
        <f t="shared" si="24"/>
        <v>0.22533918147451837</v>
      </c>
      <c r="BG42" s="4">
        <f t="shared" si="24"/>
        <v>0.22760136234944409</v>
      </c>
      <c r="BH42" s="4">
        <f t="shared" si="24"/>
        <v>0.23121531369321163</v>
      </c>
      <c r="BI42" s="4">
        <f t="shared" si="24"/>
        <v>0.23245944096780791</v>
      </c>
      <c r="BJ42" s="4">
        <f t="shared" si="24"/>
        <v>0.23119290125237074</v>
      </c>
      <c r="BK42" s="4">
        <f t="shared" si="24"/>
        <v>0.22933188520707942</v>
      </c>
      <c r="BL42" s="4">
        <f t="shared" si="24"/>
        <v>0.22981479747253786</v>
      </c>
      <c r="BM42" s="4">
        <f t="shared" si="24"/>
        <v>0.23301982456635234</v>
      </c>
      <c r="BN42" s="4">
        <f t="shared" si="24"/>
        <v>0.23922712195728271</v>
      </c>
      <c r="BO42" s="4">
        <f t="shared" si="24"/>
        <v>0.24369803586607691</v>
      </c>
    </row>
    <row r="43" spans="1:67" ht="14.5">
      <c r="A43" s="9" t="s">
        <v>65</v>
      </c>
      <c r="E43" s="4">
        <f t="shared" si="23"/>
        <v>9.4724620717004743E-2</v>
      </c>
      <c r="F43" s="4">
        <f t="shared" si="24"/>
        <v>8.6663934360713221E-2</v>
      </c>
      <c r="G43" s="4">
        <f t="shared" si="24"/>
        <v>8.2698289852907503E-2</v>
      </c>
      <c r="H43" s="4">
        <f t="shared" si="24"/>
        <v>8.5355114704022808E-2</v>
      </c>
      <c r="I43" s="4">
        <f t="shared" si="24"/>
        <v>9.4080261225106265E-2</v>
      </c>
      <c r="J43" s="4">
        <f t="shared" si="24"/>
        <v>9.5363452078730676E-2</v>
      </c>
      <c r="K43" s="4">
        <f t="shared" si="24"/>
        <v>9.2672807010284547E-2</v>
      </c>
      <c r="L43" s="4">
        <f t="shared" si="24"/>
        <v>8.993361556857421E-2</v>
      </c>
      <c r="M43" s="4">
        <f t="shared" si="24"/>
        <v>8.7524405940653527E-2</v>
      </c>
      <c r="N43" s="4">
        <f t="shared" si="24"/>
        <v>8.5408130991440248E-2</v>
      </c>
      <c r="O43" s="4">
        <f t="shared" si="24"/>
        <v>8.4232908484240948E-2</v>
      </c>
      <c r="P43" s="4">
        <f t="shared" si="24"/>
        <v>8.2678418231669631E-2</v>
      </c>
      <c r="Q43" s="4">
        <f t="shared" si="24"/>
        <v>8.0702345229676453E-2</v>
      </c>
      <c r="R43" s="4">
        <f t="shared" si="24"/>
        <v>7.9791338859189043E-2</v>
      </c>
      <c r="S43" s="4">
        <f t="shared" si="24"/>
        <v>7.9007103214651306E-2</v>
      </c>
      <c r="T43" s="4">
        <f t="shared" si="24"/>
        <v>7.877987518700949E-2</v>
      </c>
      <c r="U43" s="4">
        <f t="shared" si="24"/>
        <v>7.7991442557323445E-2</v>
      </c>
      <c r="V43" s="4">
        <f t="shared" si="24"/>
        <v>7.6086178304677468E-2</v>
      </c>
      <c r="W43" s="4">
        <f t="shared" si="24"/>
        <v>7.4988770676839761E-2</v>
      </c>
      <c r="X43" s="4">
        <f t="shared" si="24"/>
        <v>7.5218974956039311E-2</v>
      </c>
      <c r="Y43" s="4">
        <f t="shared" si="24"/>
        <v>7.5104427755558062E-2</v>
      </c>
      <c r="Z43" s="4">
        <f t="shared" si="24"/>
        <v>7.3603748834088156E-2</v>
      </c>
      <c r="AA43" s="4">
        <f t="shared" si="24"/>
        <v>7.1543786155919067E-2</v>
      </c>
      <c r="AB43" s="4">
        <f t="shared" si="24"/>
        <v>6.9444468929330871E-2</v>
      </c>
      <c r="AC43" s="4">
        <f t="shared" si="24"/>
        <v>6.6937299556419E-2</v>
      </c>
      <c r="AD43" s="4">
        <f t="shared" si="24"/>
        <v>6.3656239563011655E-2</v>
      </c>
      <c r="AE43" s="4">
        <f t="shared" si="24"/>
        <v>6.1030855083324814E-2</v>
      </c>
      <c r="AF43" s="4">
        <f t="shared" si="24"/>
        <v>5.9923843368788456E-2</v>
      </c>
      <c r="AG43" s="4">
        <f t="shared" si="24"/>
        <v>5.8977869525092125E-2</v>
      </c>
      <c r="AH43" s="4">
        <f t="shared" si="24"/>
        <v>5.7460679450629965E-2</v>
      </c>
      <c r="AI43" s="4">
        <f t="shared" si="24"/>
        <v>5.4837596027301316E-2</v>
      </c>
      <c r="AJ43" s="4">
        <f t="shared" si="24"/>
        <v>5.1790101252711197E-2</v>
      </c>
      <c r="AK43" s="4">
        <f t="shared" si="24"/>
        <v>5.085005618488006E-2</v>
      </c>
      <c r="AL43" s="4">
        <f t="shared" si="24"/>
        <v>5.1341185906010681E-2</v>
      </c>
      <c r="AM43" s="4">
        <f t="shared" si="24"/>
        <v>5.2049907714758328E-2</v>
      </c>
      <c r="AN43" s="4">
        <f t="shared" si="24"/>
        <v>5.2176407053176541E-2</v>
      </c>
      <c r="AO43" s="4">
        <f t="shared" si="24"/>
        <v>5.22056479238239E-2</v>
      </c>
      <c r="AP43" s="4">
        <f t="shared" si="24"/>
        <v>5.2762554738621681E-2</v>
      </c>
      <c r="AQ43" s="4">
        <f t="shared" si="24"/>
        <v>5.1650314061061776E-2</v>
      </c>
      <c r="AR43" s="4">
        <f t="shared" si="24"/>
        <v>5.0178708411441092E-2</v>
      </c>
      <c r="AS43" s="4">
        <f t="shared" si="24"/>
        <v>4.9456938516780839E-2</v>
      </c>
      <c r="AT43" s="4">
        <f t="shared" si="24"/>
        <v>4.8803517666373079E-2</v>
      </c>
      <c r="AU43" s="4">
        <f t="shared" si="24"/>
        <v>4.8071278543834757E-2</v>
      </c>
      <c r="AV43" s="4">
        <f t="shared" si="24"/>
        <v>4.7798004835862037E-2</v>
      </c>
      <c r="AW43" s="4">
        <f t="shared" si="24"/>
        <v>4.696296124347251E-2</v>
      </c>
      <c r="AX43" s="4">
        <f t="shared" si="24"/>
        <v>4.5215457500134573E-2</v>
      </c>
      <c r="AY43" s="4">
        <f t="shared" si="24"/>
        <v>4.3356468260496828E-2</v>
      </c>
      <c r="AZ43" s="4">
        <f t="shared" si="24"/>
        <v>4.14497822584649E-2</v>
      </c>
      <c r="BA43" s="4">
        <f t="shared" si="24"/>
        <v>3.9953497992365944E-2</v>
      </c>
      <c r="BB43" s="4">
        <f t="shared" si="24"/>
        <v>3.8429497990222564E-2</v>
      </c>
      <c r="BC43" s="4">
        <f t="shared" si="24"/>
        <v>3.6721166318341047E-2</v>
      </c>
      <c r="BD43" s="4">
        <f t="shared" si="24"/>
        <v>3.5406965905342216E-2</v>
      </c>
      <c r="BE43" s="4">
        <f t="shared" si="24"/>
        <v>3.4637169371029716E-2</v>
      </c>
      <c r="BF43" s="4">
        <f t="shared" si="24"/>
        <v>3.385197562175004E-2</v>
      </c>
      <c r="BG43" s="4">
        <f t="shared" si="24"/>
        <v>3.3859042335348283E-2</v>
      </c>
      <c r="BH43" s="4">
        <f t="shared" si="24"/>
        <v>3.4790132294475556E-2</v>
      </c>
      <c r="BI43" s="4">
        <f t="shared" si="24"/>
        <v>3.5354333080283698E-2</v>
      </c>
      <c r="BJ43" s="4">
        <f t="shared" si="24"/>
        <v>3.5403945187302624E-2</v>
      </c>
      <c r="BK43" s="4">
        <f t="shared" si="24"/>
        <v>3.5054894887262551E-2</v>
      </c>
      <c r="BL43" s="4">
        <f t="shared" si="24"/>
        <v>3.4639524885240816E-2</v>
      </c>
      <c r="BM43" s="4">
        <f t="shared" si="24"/>
        <v>3.4856861023331576E-2</v>
      </c>
      <c r="BN43" s="4">
        <f t="shared" si="24"/>
        <v>3.6366023892613883E-2</v>
      </c>
      <c r="BO43" s="4">
        <f t="shared" si="24"/>
        <v>3.7876894316354492E-2</v>
      </c>
    </row>
    <row r="44" spans="1:67" ht="14.5">
      <c r="A44" s="9" t="s">
        <v>66</v>
      </c>
      <c r="E44" s="4">
        <f t="shared" si="23"/>
        <v>2.6541772834670328E-2</v>
      </c>
      <c r="F44" s="4">
        <f t="shared" si="24"/>
        <v>2.8561427167682042E-2</v>
      </c>
      <c r="G44" s="4">
        <f t="shared" si="24"/>
        <v>2.9273309767072542E-2</v>
      </c>
      <c r="H44" s="4">
        <f t="shared" si="24"/>
        <v>2.8610775859828703E-2</v>
      </c>
      <c r="I44" s="4">
        <f t="shared" si="24"/>
        <v>2.8024015420536751E-2</v>
      </c>
      <c r="J44" s="4">
        <f t="shared" si="24"/>
        <v>2.8284877062540674E-2</v>
      </c>
      <c r="K44" s="4">
        <f t="shared" si="24"/>
        <v>2.9354399476331505E-2</v>
      </c>
      <c r="L44" s="4">
        <f t="shared" si="24"/>
        <v>3.0118224100724809E-2</v>
      </c>
      <c r="M44" s="4">
        <f t="shared" si="24"/>
        <v>3.0789024164235717E-2</v>
      </c>
      <c r="N44" s="4">
        <f t="shared" si="24"/>
        <v>3.209519286550979E-2</v>
      </c>
      <c r="O44" s="4">
        <f t="shared" si="24"/>
        <v>3.3449475007179506E-2</v>
      </c>
      <c r="P44" s="4">
        <f t="shared" si="24"/>
        <v>3.4127649531532571E-2</v>
      </c>
      <c r="Q44" s="4">
        <f t="shared" si="24"/>
        <v>3.4701062899885338E-2</v>
      </c>
      <c r="R44" s="4">
        <f t="shared" si="24"/>
        <v>3.6191338052746297E-2</v>
      </c>
      <c r="S44" s="4">
        <f t="shared" si="24"/>
        <v>3.7522757929534009E-2</v>
      </c>
      <c r="T44" s="4">
        <f t="shared" si="24"/>
        <v>3.8962776830961006E-2</v>
      </c>
      <c r="U44" s="4">
        <f t="shared" si="24"/>
        <v>4.0508693170725141E-2</v>
      </c>
      <c r="V44" s="4">
        <f t="shared" si="24"/>
        <v>4.1661925015366662E-2</v>
      </c>
      <c r="W44" s="4">
        <f t="shared" si="24"/>
        <v>4.2790609735985141E-2</v>
      </c>
      <c r="X44" s="4">
        <f t="shared" si="24"/>
        <v>4.4479028997400596E-2</v>
      </c>
      <c r="Y44" s="4">
        <f t="shared" si="24"/>
        <v>4.6114304054534316E-2</v>
      </c>
      <c r="Z44" s="4">
        <f t="shared" si="24"/>
        <v>4.7079511302770452E-2</v>
      </c>
      <c r="AA44" s="4">
        <f t="shared" si="24"/>
        <v>4.8495652684775514E-2</v>
      </c>
      <c r="AB44" s="4">
        <f t="shared" si="24"/>
        <v>4.9776350185698974E-2</v>
      </c>
      <c r="AC44" s="4">
        <f t="shared" si="24"/>
        <v>5.0447848062511125E-2</v>
      </c>
      <c r="AD44" s="4">
        <f t="shared" si="24"/>
        <v>5.0918732915191153E-2</v>
      </c>
      <c r="AE44" s="4">
        <f t="shared" si="24"/>
        <v>5.1241912347658861E-2</v>
      </c>
      <c r="AF44" s="4">
        <f t="shared" si="24"/>
        <v>5.1817383842737347E-2</v>
      </c>
      <c r="AG44" s="4">
        <f t="shared" si="24"/>
        <v>5.2411788193816929E-2</v>
      </c>
      <c r="AH44" s="4">
        <f t="shared" si="24"/>
        <v>5.1913340961497183E-2</v>
      </c>
      <c r="AI44" s="4">
        <f t="shared" si="24"/>
        <v>5.0187060775207203E-2</v>
      </c>
      <c r="AJ44" s="4">
        <f t="shared" si="24"/>
        <v>4.8474509862353167E-2</v>
      </c>
      <c r="AK44" s="4">
        <f t="shared" si="24"/>
        <v>4.8361204785937459E-2</v>
      </c>
      <c r="AL44" s="4">
        <f t="shared" si="24"/>
        <v>4.8478091036901372E-2</v>
      </c>
      <c r="AM44" s="4">
        <f t="shared" si="24"/>
        <v>4.8343844124994949E-2</v>
      </c>
      <c r="AN44" s="4">
        <f t="shared" si="24"/>
        <v>4.8244465575749754E-2</v>
      </c>
      <c r="AO44" s="4">
        <f t="shared" si="24"/>
        <v>4.7284802534088885E-2</v>
      </c>
      <c r="AP44" s="4">
        <f t="shared" si="24"/>
        <v>4.7010556241239301E-2</v>
      </c>
      <c r="AQ44" s="4">
        <f t="shared" si="24"/>
        <v>4.6990337842832533E-2</v>
      </c>
      <c r="AR44" s="4">
        <f t="shared" si="24"/>
        <v>4.6841607644849959E-2</v>
      </c>
      <c r="AS44" s="4">
        <f t="shared" si="24"/>
        <v>4.6982197069950743E-2</v>
      </c>
      <c r="AT44" s="4">
        <f t="shared" si="24"/>
        <v>4.7047938438738064E-2</v>
      </c>
      <c r="AU44" s="4">
        <f t="shared" si="24"/>
        <v>4.7447007146945892E-2</v>
      </c>
      <c r="AV44" s="4">
        <f t="shared" si="24"/>
        <v>4.8218380991848157E-2</v>
      </c>
      <c r="AW44" s="4">
        <f t="shared" si="24"/>
        <v>4.84096346715472E-2</v>
      </c>
      <c r="AX44" s="4">
        <f t="shared" si="24"/>
        <v>4.9877756318614061E-2</v>
      </c>
      <c r="AY44" s="4">
        <f t="shared" si="24"/>
        <v>5.1471325068103993E-2</v>
      </c>
      <c r="AZ44" s="4">
        <f t="shared" si="24"/>
        <v>5.1406030594940158E-2</v>
      </c>
      <c r="BA44" s="4">
        <f t="shared" si="24"/>
        <v>5.1104415991050638E-2</v>
      </c>
      <c r="BB44" s="4">
        <f t="shared" si="24"/>
        <v>5.0580458443592248E-2</v>
      </c>
      <c r="BC44" s="4">
        <f t="shared" si="24"/>
        <v>5.031415622150983E-2</v>
      </c>
      <c r="BD44" s="4">
        <f t="shared" si="24"/>
        <v>5.0201639061234538E-2</v>
      </c>
      <c r="BE44" s="4">
        <f t="shared" si="24"/>
        <v>5.0085430615560131E-2</v>
      </c>
      <c r="BF44" s="4">
        <f t="shared" si="24"/>
        <v>5.0160751262515541E-2</v>
      </c>
      <c r="BG44" s="4">
        <f t="shared" si="24"/>
        <v>5.0702891845125997E-2</v>
      </c>
      <c r="BH44" s="4">
        <f t="shared" si="24"/>
        <v>5.1523531286274085E-2</v>
      </c>
      <c r="BI44" s="4">
        <f t="shared" si="24"/>
        <v>5.1798867514328703E-2</v>
      </c>
      <c r="BJ44" s="4">
        <f t="shared" si="24"/>
        <v>5.1222406867504761E-2</v>
      </c>
      <c r="BK44" s="4">
        <f t="shared" si="24"/>
        <v>5.0812117148894817E-2</v>
      </c>
      <c r="BL44" s="4">
        <f t="shared" si="24"/>
        <v>5.1201459730723604E-2</v>
      </c>
      <c r="BM44" s="4">
        <f t="shared" si="24"/>
        <v>5.2243905341868832E-2</v>
      </c>
      <c r="BN44" s="4">
        <f t="shared" si="24"/>
        <v>5.3750714363675796E-2</v>
      </c>
      <c r="BO44" s="4">
        <f t="shared" si="24"/>
        <v>5.4086155013801138E-2</v>
      </c>
    </row>
    <row r="45" spans="1:67" ht="14.5">
      <c r="A45" s="9" t="s">
        <v>68</v>
      </c>
      <c r="E45" s="4">
        <f t="shared" si="23"/>
        <v>5.5842355494124057E-2</v>
      </c>
      <c r="F45" s="4">
        <f t="shared" si="24"/>
        <v>5.7920059457339038E-2</v>
      </c>
      <c r="G45" s="4">
        <f t="shared" si="24"/>
        <v>5.899469877722862E-2</v>
      </c>
      <c r="H45" s="4">
        <f t="shared" si="24"/>
        <v>5.8567335188713369E-2</v>
      </c>
      <c r="I45" s="4">
        <f t="shared" si="24"/>
        <v>5.8586128881521718E-2</v>
      </c>
      <c r="J45" s="4">
        <f t="shared" si="24"/>
        <v>5.973404719643137E-2</v>
      </c>
      <c r="K45" s="4">
        <f t="shared" si="24"/>
        <v>6.12450161024162E-2</v>
      </c>
      <c r="L45" s="4">
        <f t="shared" si="24"/>
        <v>6.296207068555594E-2</v>
      </c>
      <c r="M45" s="4">
        <f t="shared" si="24"/>
        <v>6.4429198659145065E-2</v>
      </c>
      <c r="N45" s="4">
        <f t="shared" si="24"/>
        <v>6.5963669082241966E-2</v>
      </c>
      <c r="O45" s="4">
        <f t="shared" si="24"/>
        <v>6.851882954650132E-2</v>
      </c>
      <c r="P45" s="4">
        <f t="shared" si="24"/>
        <v>7.0232545890037218E-2</v>
      </c>
      <c r="Q45" s="4">
        <f t="shared" si="24"/>
        <v>7.1016300865148291E-2</v>
      </c>
      <c r="R45" s="4">
        <f t="shared" si="24"/>
        <v>7.2435303452397903E-2</v>
      </c>
      <c r="S45" s="4">
        <f t="shared" si="24"/>
        <v>7.3330805435339846E-2</v>
      </c>
      <c r="T45" s="4">
        <f t="shared" si="24"/>
        <v>7.3375320167425928E-2</v>
      </c>
      <c r="U45" s="4">
        <f t="shared" si="24"/>
        <v>7.3439720414941165E-2</v>
      </c>
      <c r="V45" s="4">
        <f t="shared" si="24"/>
        <v>7.3735537967047571E-2</v>
      </c>
      <c r="W45" s="4">
        <f t="shared" si="24"/>
        <v>7.4694416459681723E-2</v>
      </c>
      <c r="X45" s="4">
        <f t="shared" si="24"/>
        <v>7.6656170898377979E-2</v>
      </c>
      <c r="Y45" s="4">
        <f t="shared" si="24"/>
        <v>7.9074285077703949E-2</v>
      </c>
      <c r="Z45" s="4">
        <f t="shared" si="24"/>
        <v>8.2028162108712083E-2</v>
      </c>
      <c r="AA45" s="4">
        <f t="shared" si="24"/>
        <v>8.6094568923396508E-2</v>
      </c>
      <c r="AB45" s="4">
        <f t="shared" si="24"/>
        <v>8.9280730415596615E-2</v>
      </c>
      <c r="AC45" s="4">
        <f t="shared" si="24"/>
        <v>9.0526059456655372E-2</v>
      </c>
      <c r="AD45" s="4">
        <f t="shared" si="24"/>
        <v>9.1144555598355825E-2</v>
      </c>
      <c r="AE45" s="4">
        <f t="shared" si="24"/>
        <v>9.2677760248963834E-2</v>
      </c>
      <c r="AF45" s="4">
        <f t="shared" si="24"/>
        <v>9.5275141683714606E-2</v>
      </c>
      <c r="AG45" s="4">
        <f t="shared" si="24"/>
        <v>9.7977935304373417E-2</v>
      </c>
      <c r="AH45" s="4">
        <f t="shared" si="24"/>
        <v>9.8980680748754463E-2</v>
      </c>
      <c r="AI45" s="4">
        <f t="shared" ref="F45:BO46" si="25">(AI35+AH35)/2</f>
        <v>9.7406624084236421E-2</v>
      </c>
      <c r="AJ45" s="4">
        <f t="shared" si="25"/>
        <v>9.5561106462740575E-2</v>
      </c>
      <c r="AK45" s="4">
        <f t="shared" si="25"/>
        <v>9.6742927683216087E-2</v>
      </c>
      <c r="AL45" s="4">
        <f t="shared" si="25"/>
        <v>9.8922065689073191E-2</v>
      </c>
      <c r="AM45" s="4">
        <f t="shared" si="25"/>
        <v>0.10062692675505891</v>
      </c>
      <c r="AN45" s="4">
        <f t="shared" si="25"/>
        <v>0.10132048639536644</v>
      </c>
      <c r="AO45" s="4">
        <f t="shared" si="25"/>
        <v>9.9539075169864488E-2</v>
      </c>
      <c r="AP45" s="4">
        <f t="shared" si="25"/>
        <v>9.863040659170165E-2</v>
      </c>
      <c r="AQ45" s="4">
        <f t="shared" si="25"/>
        <v>9.8302207273526912E-2</v>
      </c>
      <c r="AR45" s="4">
        <f t="shared" si="25"/>
        <v>9.9395216942200965E-2</v>
      </c>
      <c r="AS45" s="4">
        <f t="shared" si="25"/>
        <v>0.10109615097414446</v>
      </c>
      <c r="AT45" s="4">
        <f t="shared" si="25"/>
        <v>0.10224740189450873</v>
      </c>
      <c r="AU45" s="4">
        <f t="shared" si="25"/>
        <v>0.10514371809433407</v>
      </c>
      <c r="AV45" s="4">
        <f t="shared" si="25"/>
        <v>0.10856086240325466</v>
      </c>
      <c r="AW45" s="4">
        <f t="shared" si="25"/>
        <v>0.11050545445049145</v>
      </c>
      <c r="AX45" s="4">
        <f t="shared" si="25"/>
        <v>0.10950397844568896</v>
      </c>
      <c r="AY45" s="4">
        <f t="shared" si="25"/>
        <v>0.10775968311769279</v>
      </c>
      <c r="AZ45" s="4">
        <f t="shared" si="25"/>
        <v>0.10757469802874073</v>
      </c>
      <c r="BA45" s="4">
        <f t="shared" si="25"/>
        <v>0.10669670013089808</v>
      </c>
      <c r="BB45" s="4">
        <f t="shared" si="25"/>
        <v>0.10425889803160532</v>
      </c>
      <c r="BC45" s="4">
        <f t="shared" si="25"/>
        <v>0.10199910801381465</v>
      </c>
      <c r="BD45" s="4">
        <f t="shared" si="25"/>
        <v>0.10054701939879016</v>
      </c>
      <c r="BE45" s="4">
        <f t="shared" si="25"/>
        <v>9.9351151386019965E-2</v>
      </c>
      <c r="BF45" s="4">
        <f t="shared" si="25"/>
        <v>0.10005806252002121</v>
      </c>
      <c r="BG45" s="4">
        <f t="shared" si="25"/>
        <v>0.10243684794477673</v>
      </c>
      <c r="BH45" s="4">
        <f t="shared" si="25"/>
        <v>0.10435387134208254</v>
      </c>
      <c r="BI45" s="4">
        <f t="shared" si="25"/>
        <v>0.10536960603173556</v>
      </c>
      <c r="BJ45" s="4">
        <f t="shared" si="25"/>
        <v>0.10509403992003097</v>
      </c>
      <c r="BK45" s="4">
        <f t="shared" si="25"/>
        <v>0.10463774031462716</v>
      </c>
      <c r="BL45" s="4">
        <f t="shared" si="25"/>
        <v>0.10524407876201763</v>
      </c>
      <c r="BM45" s="4">
        <f t="shared" si="25"/>
        <v>0.10790125126010608</v>
      </c>
      <c r="BN45" s="4">
        <f t="shared" si="25"/>
        <v>0.11212138100061961</v>
      </c>
      <c r="BO45" s="4">
        <f t="shared" si="25"/>
        <v>0.11464087767146547</v>
      </c>
    </row>
    <row r="46" spans="1:67" ht="14.5">
      <c r="A46" s="9" t="s">
        <v>67</v>
      </c>
      <c r="E46" s="4">
        <f t="shared" si="23"/>
        <v>4.576328057398809E-2</v>
      </c>
      <c r="F46" s="4">
        <f t="shared" si="25"/>
        <v>4.5327140054644458E-2</v>
      </c>
      <c r="G46" s="4">
        <f t="shared" si="25"/>
        <v>4.5406876432036745E-2</v>
      </c>
      <c r="H46" s="4">
        <f t="shared" si="25"/>
        <v>4.3914799023139925E-2</v>
      </c>
      <c r="I46" s="4">
        <f t="shared" si="25"/>
        <v>4.1743953481643406E-2</v>
      </c>
      <c r="J46" s="4">
        <f t="shared" si="25"/>
        <v>4.1196779478884921E-2</v>
      </c>
      <c r="K46" s="4">
        <f t="shared" si="25"/>
        <v>4.1555812859408472E-2</v>
      </c>
      <c r="L46" s="4">
        <f t="shared" si="25"/>
        <v>4.1756633125169071E-2</v>
      </c>
      <c r="M46" s="4">
        <f t="shared" si="25"/>
        <v>4.2015024426097156E-2</v>
      </c>
      <c r="N46" s="4">
        <f t="shared" si="25"/>
        <v>4.2215644341608162E-2</v>
      </c>
      <c r="O46" s="4">
        <f t="shared" si="25"/>
        <v>4.2003410901900032E-2</v>
      </c>
      <c r="P46" s="4">
        <f t="shared" si="25"/>
        <v>4.1956252152639872E-2</v>
      </c>
      <c r="Q46" s="4">
        <f t="shared" si="25"/>
        <v>4.2693836169656857E-2</v>
      </c>
      <c r="R46" s="4">
        <f t="shared" si="25"/>
        <v>4.3244365919399189E-2</v>
      </c>
      <c r="S46" s="4">
        <f t="shared" si="25"/>
        <v>4.297490175136888E-2</v>
      </c>
      <c r="T46" s="4">
        <f t="shared" si="25"/>
        <v>4.2499958417159873E-2</v>
      </c>
      <c r="U46" s="4">
        <f t="shared" si="25"/>
        <v>4.2135391691534463E-2</v>
      </c>
      <c r="V46" s="4">
        <f t="shared" si="25"/>
        <v>4.1829472644545604E-2</v>
      </c>
      <c r="W46" s="4">
        <f t="shared" si="25"/>
        <v>4.1402092109638897E-2</v>
      </c>
      <c r="X46" s="4">
        <f t="shared" si="25"/>
        <v>4.0862165541543566E-2</v>
      </c>
      <c r="Y46" s="4">
        <f t="shared" si="25"/>
        <v>4.0269838954742676E-2</v>
      </c>
      <c r="Z46" s="4">
        <f t="shared" si="25"/>
        <v>3.9709194637360806E-2</v>
      </c>
      <c r="AA46" s="4">
        <f t="shared" si="25"/>
        <v>3.8785982454226674E-2</v>
      </c>
      <c r="AB46" s="4">
        <f t="shared" si="25"/>
        <v>3.7828097228915974E-2</v>
      </c>
      <c r="AC46" s="4">
        <f t="shared" si="25"/>
        <v>3.7149738216813694E-2</v>
      </c>
      <c r="AD46" s="4">
        <f t="shared" si="25"/>
        <v>3.6684508163906657E-2</v>
      </c>
      <c r="AE46" s="4">
        <f t="shared" si="25"/>
        <v>3.6184740825269943E-2</v>
      </c>
      <c r="AF46" s="4">
        <f t="shared" si="25"/>
        <v>3.5333233808642187E-2</v>
      </c>
      <c r="AG46" s="4">
        <f t="shared" si="25"/>
        <v>3.5039717190883335E-2</v>
      </c>
      <c r="AH46" s="4">
        <f t="shared" si="25"/>
        <v>3.5454470441437229E-2</v>
      </c>
      <c r="AI46" s="4">
        <f t="shared" si="25"/>
        <v>3.6838934114546112E-2</v>
      </c>
      <c r="AJ46" s="4">
        <f t="shared" si="25"/>
        <v>3.7810768789392907E-2</v>
      </c>
      <c r="AK46" s="4">
        <f t="shared" si="25"/>
        <v>3.8026434002088508E-2</v>
      </c>
      <c r="AL46" s="4">
        <f t="shared" si="25"/>
        <v>3.8448919461439537E-2</v>
      </c>
      <c r="AM46" s="4">
        <f t="shared" si="25"/>
        <v>3.7777557190828467E-2</v>
      </c>
      <c r="AN46" s="4">
        <f t="shared" si="25"/>
        <v>3.7210723279707709E-2</v>
      </c>
      <c r="AO46" s="4">
        <f t="shared" si="25"/>
        <v>3.7186971733027561E-2</v>
      </c>
      <c r="AP46" s="4">
        <f t="shared" si="25"/>
        <v>3.7217259413217713E-2</v>
      </c>
      <c r="AQ46" s="4">
        <f t="shared" si="25"/>
        <v>3.7747906362804534E-2</v>
      </c>
      <c r="AR46" s="4">
        <f t="shared" si="25"/>
        <v>3.8237243566879499E-2</v>
      </c>
      <c r="AS46" s="4">
        <f t="shared" si="25"/>
        <v>3.8441740740803323E-2</v>
      </c>
      <c r="AT46" s="4">
        <f t="shared" si="25"/>
        <v>3.9113241804238794E-2</v>
      </c>
      <c r="AU46" s="4">
        <f t="shared" si="25"/>
        <v>3.9704980833264167E-2</v>
      </c>
      <c r="AV46" s="4">
        <f t="shared" si="25"/>
        <v>3.9163683114477515E-2</v>
      </c>
      <c r="AW46" s="4">
        <f t="shared" si="25"/>
        <v>3.8810692627466378E-2</v>
      </c>
      <c r="AX46" s="4">
        <f t="shared" si="25"/>
        <v>3.9376089481747263E-2</v>
      </c>
      <c r="AY46" s="4">
        <f t="shared" si="25"/>
        <v>3.9723508744840971E-2</v>
      </c>
      <c r="AZ46" s="4">
        <f t="shared" si="25"/>
        <v>3.9926189296210016E-2</v>
      </c>
      <c r="BA46" s="4">
        <f t="shared" si="25"/>
        <v>4.0154268920525704E-2</v>
      </c>
      <c r="BB46" s="4">
        <f t="shared" si="25"/>
        <v>4.031453092652755E-2</v>
      </c>
      <c r="BC46" s="4">
        <f t="shared" si="25"/>
        <v>4.0780361631130593E-2</v>
      </c>
      <c r="BD46" s="4">
        <f t="shared" si="25"/>
        <v>4.1707504958793232E-2</v>
      </c>
      <c r="BE46" s="4">
        <f t="shared" si="25"/>
        <v>4.1735191850269471E-2</v>
      </c>
      <c r="BF46" s="4">
        <f t="shared" si="25"/>
        <v>3.9948998123306233E-2</v>
      </c>
      <c r="BG46" s="4">
        <f t="shared" si="25"/>
        <v>3.9390779354431867E-2</v>
      </c>
      <c r="BH46" s="4">
        <f t="shared" si="25"/>
        <v>3.9341085702081439E-2</v>
      </c>
      <c r="BI46" s="4">
        <f t="shared" si="25"/>
        <v>3.8690272209865255E-2</v>
      </c>
      <c r="BJ46" s="4">
        <f t="shared" si="25"/>
        <v>3.8252426881422177E-2</v>
      </c>
      <c r="BK46" s="4">
        <f t="shared" si="25"/>
        <v>3.7630315178361032E-2</v>
      </c>
      <c r="BL46" s="4">
        <f t="shared" si="25"/>
        <v>3.7497530201082596E-2</v>
      </c>
      <c r="BM46" s="4">
        <f t="shared" si="25"/>
        <v>3.6740759487504722E-2</v>
      </c>
      <c r="BN46" s="4">
        <f t="shared" si="25"/>
        <v>3.5749089244746735E-2</v>
      </c>
      <c r="BO46" s="4">
        <f t="shared" si="25"/>
        <v>3.5993119474635793E-2</v>
      </c>
    </row>
    <row r="47" spans="1:67">
      <c r="A47" s="5"/>
    </row>
    <row r="48" spans="1:67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US-Tradable-VA_QI</vt:lpstr>
      <vt:lpstr>US-Tradable-LP_I</vt:lpstr>
      <vt:lpstr>US-Tradable-TFPva_I</vt:lpstr>
      <vt:lpstr>US-Nontradable-VA_QI</vt:lpstr>
      <vt:lpstr>US-Nontradable-LP_I</vt:lpstr>
      <vt:lpstr>US-Nontradable-TFPva_I</vt:lpstr>
      <vt:lpstr>Weights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Samuels</dc:creator>
  <cp:lastModifiedBy>Maurice OBSTFELD</cp:lastModifiedBy>
  <dcterms:created xsi:type="dcterms:W3CDTF">2010-07-19T22:07:57Z</dcterms:created>
  <dcterms:modified xsi:type="dcterms:W3CDTF">2024-04-28T17:38:41Z</dcterms:modified>
</cp:coreProperties>
</file>